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\Bakhshi Sanaye Surena\گزارشات قانونی و عملکرد\صورت وضعیت پرتفوی\1403\14030231\"/>
    </mc:Choice>
  </mc:AlternateContent>
  <xr:revisionPtr revIDLastSave="0" documentId="13_ncr:1_{37088358-F482-413D-AA06-EB0F94AAB87C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0" sheetId="16" r:id="rId1"/>
    <sheet name="سهام" sheetId="1" r:id="rId2"/>
    <sheet name="تبعی" sheetId="2" r:id="rId3"/>
    <sheet name="سپرده" sheetId="6" r:id="rId4"/>
    <sheet name="درآمد سرمایه گذاری ها" sheetId="15" r:id="rId5"/>
    <sheet name="سرمایه‌گذاری در سهام" sheetId="11" r:id="rId6"/>
    <sheet name="درآمد ناشی از تغییر قیمت سهام" sheetId="9" r:id="rId7"/>
    <sheet name="درآمد ناشی از فروش سهام" sheetId="10" r:id="rId8"/>
    <sheet name="درآمد سود سهام" sheetId="8" r:id="rId9"/>
    <sheet name="درآمد سپرده بانکی" sheetId="13" r:id="rId10"/>
    <sheet name="سود اوراق بهادار و سپرده بانکی" sheetId="7" r:id="rId11"/>
    <sheet name="سایر درآمدها" sheetId="14" r:id="rId12"/>
  </sheets>
  <definedNames>
    <definedName name="_xlnm.Print_Area" localSheetId="0">'0'!$A$1:$I$33</definedName>
    <definedName name="_xlnm.Print_Area" localSheetId="2">تبعی!$A$1:$Q$10</definedName>
    <definedName name="_xlnm.Print_Area" localSheetId="9">'درآمد سپرده بانکی'!$A$1:$K$12</definedName>
    <definedName name="_xlnm.Print_Area" localSheetId="4">'درآمد سرمایه گذاری ها'!$A$1:$G$11</definedName>
    <definedName name="_xlnm.Print_Area" localSheetId="8">'درآمد سود سهام'!$A$1:$S$12</definedName>
    <definedName name="_xlnm.Print_Area" localSheetId="6">'درآمد ناشی از تغییر قیمت سهام'!$A$1:$Q$29</definedName>
    <definedName name="_xlnm.Print_Area" localSheetId="3">سپرده!$A$1:$S$16</definedName>
    <definedName name="_xlnm.Print_Area" localSheetId="5">'سرمایه‌گذاری در سهام'!$A$1:$U$41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1" l="1"/>
  <c r="K12" i="11"/>
  <c r="K41" i="11" s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10" i="11"/>
  <c r="E8" i="15" l="1"/>
  <c r="E11" i="15" s="1"/>
  <c r="S12" i="7"/>
  <c r="O12" i="7"/>
  <c r="I12" i="13"/>
  <c r="S12" i="8"/>
  <c r="Q12" i="8"/>
  <c r="O12" i="8"/>
  <c r="M12" i="8"/>
  <c r="K12" i="8"/>
  <c r="I12" i="8"/>
  <c r="Q26" i="10"/>
  <c r="O26" i="10"/>
  <c r="M26" i="10"/>
  <c r="I26" i="10"/>
  <c r="G26" i="10"/>
  <c r="E26" i="10"/>
  <c r="Q29" i="9"/>
  <c r="O29" i="9"/>
  <c r="M29" i="9"/>
  <c r="I29" i="9"/>
  <c r="G29" i="9"/>
  <c r="E29" i="9"/>
  <c r="U41" i="11"/>
  <c r="S41" i="11"/>
  <c r="Q41" i="11"/>
  <c r="O41" i="11"/>
  <c r="M41" i="11"/>
  <c r="I41" i="11"/>
  <c r="G41" i="11"/>
  <c r="E41" i="11"/>
  <c r="C41" i="11"/>
  <c r="G11" i="15"/>
  <c r="C11" i="15"/>
  <c r="S16" i="6"/>
  <c r="Q16" i="6"/>
  <c r="O16" i="6"/>
  <c r="M16" i="6"/>
  <c r="K16" i="6"/>
  <c r="Y32" i="1"/>
  <c r="W32" i="1"/>
  <c r="U32" i="1"/>
  <c r="O32" i="1"/>
  <c r="K32" i="1"/>
  <c r="G32" i="1"/>
  <c r="E32" i="1"/>
  <c r="Q12" i="7" l="1"/>
</calcChain>
</file>

<file path=xl/sharedStrings.xml><?xml version="1.0" encoding="utf-8"?>
<sst xmlns="http://schemas.openxmlformats.org/spreadsheetml/2006/main" count="428" uniqueCount="135">
  <si>
    <t>صندوق سرمایه گذاری بخشی صنایع سورنا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</si>
  <si>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</si>
  <si>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</si>
  <si>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</si>
  <si>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</si>
  <si>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</si>
  <si>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</si>
  <si>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</si>
  <si>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</si>
  <si>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</si>
  <si>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</si>
  <si>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</si>
  <si>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</si>
  <si>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</si>
  <si>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</si>
  <si>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</si>
  <si>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پارس فولاد سبزوار</t>
  </si>
  <si>
    <t>توسعه‌ معادن‌ روی‌ ایران‌</t>
  </si>
  <si>
    <t>تولیدی چدن سازان</t>
  </si>
  <si>
    <t>تولیدی فولاد سپید فراب کویر</t>
  </si>
  <si>
    <t>سرمایه گذاری تامین اجتماعی</t>
  </si>
  <si>
    <t>فروسیلیسیم خمین</t>
  </si>
  <si>
    <t>فولاد  خوزستان</t>
  </si>
  <si>
    <t>فولاد مبارکه اصفهان</t>
  </si>
  <si>
    <t>فولاد هرمزگان جنوب</t>
  </si>
  <si>
    <t>گروه سرمایه گذاری میراث فرهنگی</t>
  </si>
  <si>
    <t>گروه مالی شهر</t>
  </si>
  <si>
    <t>گروه مپنا (سهامی عام)</t>
  </si>
  <si>
    <t>گروه‌صنعتی‌سپاهان‌</t>
  </si>
  <si>
    <t>گسترش‌سرمایه‌گذاری‌ایران‌خودرو</t>
  </si>
  <si>
    <t>گواهي سپرده کالايي شمش طلا</t>
  </si>
  <si>
    <t>مدیریت انرژی امید  تابان هور</t>
  </si>
  <si>
    <t>مس‌ شهیدباهنر</t>
  </si>
  <si>
    <t>ملی‌ صنایع‌ مس‌ ایران‌</t>
  </si>
  <si>
    <t>کشتیرانی دریای خزر</t>
  </si>
  <si>
    <t>تولیدی و صنعتی گوهرفام</t>
  </si>
  <si>
    <t>سیمان‌ صوفیان‌</t>
  </si>
  <si>
    <t>تعداد اوراق تبعی</t>
  </si>
  <si>
    <t>قیمت اعمال</t>
  </si>
  <si>
    <t>تاریخ اعمال</t>
  </si>
  <si>
    <t>نرخ موثر</t>
  </si>
  <si>
    <t>اختیارف ت شهر-2500-04/02/06</t>
  </si>
  <si>
    <t/>
  </si>
  <si>
    <t>1404/02/06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</si>
  <si>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</si>
  <si>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</si>
  <si>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</si>
  <si>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</si>
  <si>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</si>
  <si>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</si>
  <si>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</si>
  <si>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</si>
  <si>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</si>
  <si>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</si>
  <si>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</si>
  <si>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</si>
  <si>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</si>
  <si>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</si>
  <si>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</si>
  <si>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</si>
  <si>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</si>
  <si>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</si>
  <si>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بانک ملت بهار جنوبی</t>
  </si>
  <si>
    <t>9942290316</t>
  </si>
  <si>
    <t>1402/07/26</t>
  </si>
  <si>
    <t>بانک ملی بورس اوراق بهادار</t>
  </si>
  <si>
    <t>0230972418001</t>
  </si>
  <si>
    <t>1402/09/08</t>
  </si>
  <si>
    <t xml:space="preserve">بانک سپه بلوار کشاورز تهران	</t>
  </si>
  <si>
    <t>3130101281639</t>
  </si>
  <si>
    <t>1402/12/09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</si>
  <si>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</si>
  <si>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</si>
  <si>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</si>
  <si>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</si>
  <si>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</si>
  <si>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</si>
  <si>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</si>
  <si>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</si>
  <si>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</si>
  <si>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</si>
  <si>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</si>
  <si>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</si>
  <si>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</si>
  <si>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</si>
  <si>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</si>
  <si>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</si>
  <si>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1402/12/23</t>
  </si>
  <si>
    <t>1402/11/18</t>
  </si>
  <si>
    <t>1403/02/24</t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</si>
  <si>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</si>
  <si>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</si>
  <si>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</si>
  <si>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</si>
  <si>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</si>
  <si>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فولاد امیرکبیرکاشان</t>
  </si>
  <si>
    <t>شرکت آهن و فولاد ارفع</t>
  </si>
  <si>
    <t>فروسیلیس‌ ایران‌</t>
  </si>
  <si>
    <t>غلتک سازان سپاهان</t>
  </si>
  <si>
    <t>سوژمیران</t>
  </si>
  <si>
    <t>صندوق س سهامی کاریزما- اهرمی</t>
  </si>
  <si>
    <t>صبا فولاد خلیج فارس</t>
  </si>
  <si>
    <t>ح . صبا فولاد خلیج فارس</t>
  </si>
  <si>
    <t>نخریسی و نساجی خسروی خراسان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</si>
  <si>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</si>
  <si>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</si>
  <si>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</si>
  <si>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</si>
  <si>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</si>
  <si>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</si>
  <si>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</si>
  <si>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</si>
  <si>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120.1405.1453776.1</t>
  </si>
  <si>
    <t>0421760509008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</si>
  <si>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</si>
  <si>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</si>
  <si>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</si>
  <si>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</si>
  <si>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</si>
  <si>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</si>
  <si>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</si>
  <si>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‫برای ماه منتهی به 1403/02/31</t>
  </si>
  <si>
    <t>‫1- سرمایه گذاری ها</t>
  </si>
  <si>
    <t>‫1-1- سرمایه گذاری در سهام و حق تقدم سهام</t>
  </si>
  <si>
    <t>‫3-1- سرمایه گذاری در  سپرده بانکی</t>
  </si>
  <si>
    <t>‫2- درآمد حاصل از سرمایه گذاری ها</t>
  </si>
  <si>
    <t>‫1-2- درآمد حاصل از سرمایه گذاری در سهام :</t>
  </si>
  <si>
    <t>‫1-1-2- درآمد ناشی از تغییر ارزش سهام  :</t>
  </si>
  <si>
    <t>‫2-1-2- درآمد ناشی از فروش سهام  :</t>
  </si>
  <si>
    <t>‫3-1-2- درآمد سود سهام  :</t>
  </si>
  <si>
    <t>‫2- درآمد حاصل از سرمایه‌گذاری</t>
  </si>
  <si>
    <t>‫2-2- 1-درآمد ناشی از سپرده بانکی</t>
  </si>
  <si>
    <t>‫2-2- درآمد ناشی از سپرده بانکی</t>
  </si>
  <si>
    <t>3- سایر درآمد ها</t>
  </si>
  <si>
    <t>‫2-1- سرمایه گذاری در اوراق تبعی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</si>
</sst>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2" applyFont="1"/>
    <xf numFmtId="0" fontId="8" fillId="0" borderId="0" xfId="0" applyFont="1" applyAlignment="1">
      <alignment horizontal="right" vertical="center" readingOrder="2"/>
    </xf>
    <xf numFmtId="3" fontId="9" fillId="0" borderId="0" xfId="0" applyNumberFormat="1" applyFont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10" fontId="9" fillId="0" borderId="0" xfId="0" applyNumberFormat="1" applyFont="1" applyAlignment="1">
      <alignment horizontal="center" vertical="center" readingOrder="2"/>
    </xf>
    <xf numFmtId="10" fontId="9" fillId="0" borderId="1" xfId="0" applyNumberFormat="1" applyFont="1" applyBorder="1" applyAlignment="1">
      <alignment horizontal="center" vertical="center" readingOrder="2"/>
    </xf>
    <xf numFmtId="3" fontId="9" fillId="0" borderId="1" xfId="0" applyNumberFormat="1" applyFont="1" applyBorder="1" applyAlignment="1">
      <alignment horizontal="center" vertical="center" readingOrder="2"/>
    </xf>
    <xf numFmtId="3" fontId="9" fillId="0" borderId="2" xfId="0" applyNumberFormat="1" applyFont="1" applyBorder="1" applyAlignment="1">
      <alignment horizontal="center" vertical="center" readingOrder="2"/>
    </xf>
    <xf numFmtId="10" fontId="9" fillId="0" borderId="2" xfId="1" applyNumberFormat="1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37" fontId="9" fillId="0" borderId="0" xfId="0" applyNumberFormat="1" applyFont="1" applyAlignment="1">
      <alignment horizontal="center" vertical="center" readingOrder="2"/>
    </xf>
    <xf numFmtId="37" fontId="9" fillId="0" borderId="1" xfId="0" applyNumberFormat="1" applyFont="1" applyBorder="1" applyAlignment="1">
      <alignment horizontal="center" vertical="center" readingOrder="2"/>
    </xf>
    <xf numFmtId="37" fontId="9" fillId="0" borderId="2" xfId="0" applyNumberFormat="1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10" fontId="9" fillId="0" borderId="0" xfId="1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9" fillId="0" borderId="0" xfId="0" applyFont="1"/>
    <xf numFmtId="37" fontId="11" fillId="0" borderId="0" xfId="0" applyNumberFormat="1" applyFont="1" applyAlignment="1">
      <alignment vertical="center"/>
    </xf>
    <xf numFmtId="10" fontId="9" fillId="0" borderId="2" xfId="0" applyNumberFormat="1" applyFont="1" applyBorder="1" applyAlignment="1">
      <alignment horizontal="center" vertical="center" readingOrder="2"/>
    </xf>
    <xf numFmtId="0" fontId="13" fillId="0" borderId="0" xfId="0" applyFont="1"/>
    <xf numFmtId="0" fontId="14" fillId="0" borderId="0" xfId="0" applyFont="1" applyAlignment="1">
      <alignment horizontal="right" vertical="center" readingOrder="2"/>
    </xf>
    <xf numFmtId="0" fontId="12" fillId="0" borderId="0" xfId="0" applyFont="1"/>
    <xf numFmtId="3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9" fillId="0" borderId="2" xfId="3" applyNumberFormat="1" applyFont="1" applyBorder="1" applyAlignment="1">
      <alignment horizontal="center" vertical="center"/>
    </xf>
    <xf numFmtId="3" fontId="1" fillId="0" borderId="0" xfId="0" applyNumberFormat="1" applyFont="1"/>
    <xf numFmtId="3" fontId="15" fillId="0" borderId="0" xfId="0" applyNumberFormat="1" applyFont="1"/>
    <xf numFmtId="10" fontId="1" fillId="0" borderId="0" xfId="0" applyNumberFormat="1" applyFont="1"/>
    <xf numFmtId="10" fontId="9" fillId="0" borderId="0" xfId="1" applyNumberFormat="1" applyFont="1" applyFill="1" applyBorder="1" applyAlignment="1">
      <alignment horizontal="center" vertical="center" readingOrder="2"/>
    </xf>
    <xf numFmtId="10" fontId="9" fillId="0" borderId="2" xfId="1" applyNumberFormat="1" applyFont="1" applyFill="1" applyBorder="1" applyAlignment="1">
      <alignment horizontal="center" vertical="center" readingOrder="2"/>
    </xf>
    <xf numFmtId="37" fontId="5" fillId="0" borderId="0" xfId="2" applyNumberFormat="1" applyFont="1" applyAlignment="1">
      <alignment horizontal="center" vertical="center"/>
    </xf>
    <xf numFmtId="0" fontId="6" fillId="0" borderId="0" xfId="2" applyFont="1"/>
    <xf numFmtId="3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2" fillId="0" borderId="0" xfId="0" applyFont="1"/>
  </cellXfs>
  <cellStyles count="4">
    <cellStyle name="Comma" xfId="3" builtinId="3"/>
    <cellStyle name="Normal" xfId="0" builtinId="0"/>
    <cellStyle name="Normal 2" xfId="2" xr:uid="{D8ABDA37-C20C-4C5B-8AA3-91F8DF12D88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22</xdr:row>
      <xdr:rowOff>190500</xdr:rowOff>
    </xdr:from>
    <xdr:to>
      <xdr:col>5</xdr:col>
      <xdr:colOff>381001</xdr:colOff>
      <xdr:row>29</xdr:row>
      <xdr:rowOff>67456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37028-1E75-4B11-A417-E8B196F8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7399" y="5448300"/>
          <a:ext cx="1139825" cy="147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CEC4-CD45-4004-9AA5-ED87D24DDB07}">
  <dimension ref="A31:J44"/>
  <sheetViews>
    <sheetView rightToLeft="1" tabSelected="1" view="pageBreakPreview" topLeftCell="A5" zoomScaleNormal="100" zoomScaleSheetLayoutView="100" workbookViewId="0">
      <selection activeCell="B5" sqref="B5"/>
    </sheetView>
  </sheetViews>
  <sheetFormatPr defaultRowHeight="18"/>
  <cols>
    <col min="1" max="16384" width="9.140625" style="3"/>
  </cols>
  <sheetData>
    <row r="31" spans="1:10" ht="30">
      <c r="A31" s="33" t="s">
        <v>0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30">
      <c r="A32" s="33" t="s">
        <v>120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30">
      <c r="A33" s="33" t="s">
        <v>121</v>
      </c>
      <c r="B33" s="34"/>
      <c r="C33" s="34"/>
      <c r="D33" s="34"/>
      <c r="E33" s="34"/>
      <c r="F33" s="34"/>
      <c r="G33" s="34"/>
      <c r="H33" s="34"/>
      <c r="I33" s="34"/>
      <c r="J33" s="34"/>
    </row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</sheetData>
  <mergeCells count="3">
    <mergeCell ref="A31:J31"/>
    <mergeCell ref="A32:J32"/>
    <mergeCell ref="A33:J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3"/>
  <sheetViews>
    <sheetView rightToLeft="1" view="pageBreakPreview" zoomScaleNormal="100" zoomScaleSheetLayoutView="100" workbookViewId="0">
      <selection activeCell="A4" sqref="A4:K4"/>
    </sheetView>
  </sheetViews>
  <sheetFormatPr defaultColWidth="9.28515625" defaultRowHeight="18.75"/>
  <cols>
    <col min="1" max="1" width="23.28515625" style="1" bestFit="1" customWidth="1"/>
    <col min="2" max="2" width="0.85546875" style="1" customWidth="1"/>
    <col min="3" max="3" width="19.5703125" style="1" bestFit="1" customWidth="1"/>
    <col min="4" max="4" width="0.85546875" style="1" customWidth="1"/>
    <col min="5" max="5" width="27.7109375" style="1" bestFit="1" customWidth="1"/>
    <col min="6" max="6" width="0.85546875" style="1" customWidth="1"/>
    <col min="7" max="7" width="24.5703125" style="1" bestFit="1" customWidth="1"/>
    <col min="8" max="8" width="0.85546875" style="1" customWidth="1"/>
    <col min="9" max="9" width="27.7109375" style="1" bestFit="1" customWidth="1"/>
    <col min="10" max="10" width="0.85546875" style="1" customWidth="1"/>
    <col min="11" max="11" width="24.5703125" style="1" bestFit="1" customWidth="1"/>
    <col min="12" max="16384" width="9.28515625" style="1"/>
  </cols>
  <sheetData>
    <row r="2" spans="1:12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21">
      <c r="A3" s="36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ht="24">
      <c r="A5" s="35" t="s">
        <v>130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4">
      <c r="A6" s="35" t="s">
        <v>132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8" spans="1:12" ht="21">
      <c r="A8" s="37" t="s">
        <v>108</v>
      </c>
      <c r="B8" s="37" t="s">
        <v>108</v>
      </c>
      <c r="C8" s="37" t="s">
        <v>108</v>
      </c>
      <c r="E8" s="37" t="s">
        <v>73</v>
      </c>
      <c r="F8" s="37" t="s">
        <v>73</v>
      </c>
      <c r="G8" s="37" t="s">
        <v>73</v>
      </c>
      <c r="I8" s="37" t="s">
        <v>74</v>
      </c>
      <c r="J8" s="37" t="s">
        <v>74</v>
      </c>
      <c r="K8" s="37" t="s">
        <v>74</v>
      </c>
    </row>
    <row r="9" spans="1:12" ht="21">
      <c r="A9" s="6" t="s">
        <v>109</v>
      </c>
      <c r="C9" s="6" t="s">
        <v>49</v>
      </c>
      <c r="E9" s="6" t="s">
        <v>110</v>
      </c>
      <c r="G9" s="6" t="s">
        <v>111</v>
      </c>
      <c r="I9" s="6" t="s">
        <v>110</v>
      </c>
      <c r="K9" s="6" t="s">
        <v>111</v>
      </c>
    </row>
    <row r="10" spans="1:12" ht="21">
      <c r="A10" s="12" t="s">
        <v>59</v>
      </c>
      <c r="C10" s="5" t="s">
        <v>112</v>
      </c>
      <c r="E10" s="5">
        <v>0</v>
      </c>
      <c r="G10" s="1" t="s">
        <v>42</v>
      </c>
      <c r="I10" s="5">
        <v>36248891131</v>
      </c>
      <c r="K10" s="1" t="s">
        <v>42</v>
      </c>
    </row>
    <row r="11" spans="1:12" ht="21">
      <c r="A11" s="12" t="s">
        <v>65</v>
      </c>
      <c r="C11" s="5" t="s">
        <v>113</v>
      </c>
      <c r="E11" s="5">
        <v>0</v>
      </c>
      <c r="G11" s="1" t="s">
        <v>42</v>
      </c>
      <c r="I11" s="9">
        <v>7273972567</v>
      </c>
      <c r="K11" s="1" t="s">
        <v>42</v>
      </c>
    </row>
    <row r="12" spans="1:12" ht="19.5" thickBot="1">
      <c r="I12" s="10">
        <f>SUM(I10:I11)</f>
        <v>43522863698</v>
      </c>
    </row>
    <row r="13" spans="1:12" ht="19.5" thickTop="1"/>
  </sheetData>
  <mergeCells count="8">
    <mergeCell ref="A2:K2"/>
    <mergeCell ref="A3:K3"/>
    <mergeCell ref="A4:K4"/>
    <mergeCell ref="A8:C8"/>
    <mergeCell ref="E8:G8"/>
    <mergeCell ref="I8:K8"/>
    <mergeCell ref="A5:L5"/>
    <mergeCell ref="A6:L6"/>
  </mergeCells>
  <pageMargins left="0.7" right="0.7" top="0.75" bottom="0.75" header="0.3" footer="0.3"/>
  <pageSetup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view="pageBreakPreview" zoomScaleNormal="100" zoomScaleSheetLayoutView="100" workbookViewId="0">
      <selection activeCell="A12" sqref="A12"/>
    </sheetView>
  </sheetViews>
  <sheetFormatPr defaultRowHeight="18.75"/>
  <cols>
    <col min="1" max="1" width="24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">
      <c r="A3" s="36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21"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9" ht="24">
      <c r="A6" s="35" t="s">
        <v>130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4">
      <c r="A7" s="35" t="s">
        <v>131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ht="21">
      <c r="A8" s="37" t="s">
        <v>72</v>
      </c>
      <c r="B8" s="37"/>
      <c r="C8" s="37"/>
      <c r="D8" s="37"/>
      <c r="E8" s="37"/>
      <c r="F8" s="37"/>
      <c r="G8" s="37"/>
      <c r="I8" s="37" t="s">
        <v>73</v>
      </c>
      <c r="J8" s="37" t="s">
        <v>73</v>
      </c>
      <c r="K8" s="37" t="s">
        <v>73</v>
      </c>
      <c r="L8" s="37" t="s">
        <v>73</v>
      </c>
      <c r="M8" s="37" t="s">
        <v>73</v>
      </c>
      <c r="O8" s="37" t="s">
        <v>74</v>
      </c>
      <c r="P8" s="37" t="s">
        <v>74</v>
      </c>
      <c r="Q8" s="37" t="s">
        <v>74</v>
      </c>
      <c r="R8" s="37" t="s">
        <v>74</v>
      </c>
      <c r="S8" s="37" t="s">
        <v>74</v>
      </c>
    </row>
    <row r="9" spans="1:19" ht="21">
      <c r="A9" s="6" t="s">
        <v>75</v>
      </c>
      <c r="C9" s="6" t="s">
        <v>76</v>
      </c>
      <c r="E9" s="6" t="s">
        <v>44</v>
      </c>
      <c r="G9" s="6" t="s">
        <v>45</v>
      </c>
      <c r="I9" s="6" t="s">
        <v>77</v>
      </c>
      <c r="K9" s="6" t="s">
        <v>78</v>
      </c>
      <c r="M9" s="6" t="s">
        <v>79</v>
      </c>
      <c r="O9" s="6" t="s">
        <v>77</v>
      </c>
      <c r="Q9" s="6" t="s">
        <v>78</v>
      </c>
      <c r="S9" s="6" t="s">
        <v>79</v>
      </c>
    </row>
    <row r="10" spans="1:19" ht="21">
      <c r="A10" s="12" t="s">
        <v>59</v>
      </c>
      <c r="C10" s="5">
        <v>19</v>
      </c>
      <c r="E10" s="1" t="s">
        <v>42</v>
      </c>
      <c r="G10" s="5">
        <v>24</v>
      </c>
      <c r="I10" s="5">
        <v>0</v>
      </c>
      <c r="K10" s="5">
        <v>0</v>
      </c>
      <c r="M10" s="5">
        <v>0</v>
      </c>
      <c r="O10" s="5">
        <v>36248891131</v>
      </c>
      <c r="Q10" s="5">
        <v>0</v>
      </c>
      <c r="S10" s="5">
        <v>36248891131</v>
      </c>
    </row>
    <row r="11" spans="1:19" ht="21">
      <c r="A11" s="12" t="s">
        <v>65</v>
      </c>
      <c r="C11" s="5">
        <v>8</v>
      </c>
      <c r="E11" s="1" t="s">
        <v>42</v>
      </c>
      <c r="G11" s="5">
        <v>22.5</v>
      </c>
      <c r="I11" s="5">
        <v>0</v>
      </c>
      <c r="K11" s="5">
        <v>0</v>
      </c>
      <c r="M11" s="5">
        <v>0</v>
      </c>
      <c r="O11" s="9">
        <v>7273972567</v>
      </c>
      <c r="Q11" s="9">
        <v>0</v>
      </c>
      <c r="S11" s="9">
        <v>7273972567</v>
      </c>
    </row>
    <row r="12" spans="1:19" ht="19.5" thickBot="1">
      <c r="O12" s="10">
        <f>SUM(O10:O11)</f>
        <v>43522863698</v>
      </c>
      <c r="Q12" s="10">
        <f>SUM(Q10:Q11)</f>
        <v>0</v>
      </c>
      <c r="S12" s="10">
        <f>SUM(S10:S11)</f>
        <v>43522863698</v>
      </c>
    </row>
    <row r="13" spans="1:19" ht="19.5" thickTop="1"/>
  </sheetData>
  <mergeCells count="8">
    <mergeCell ref="A2:S2"/>
    <mergeCell ref="A3:S3"/>
    <mergeCell ref="A4:S4"/>
    <mergeCell ref="O8:S8"/>
    <mergeCell ref="I8:M8"/>
    <mergeCell ref="A8:G8"/>
    <mergeCell ref="A6:S6"/>
    <mergeCell ref="A7:S7"/>
  </mergeCells>
  <pageMargins left="0.7" right="0.7" top="0.75" bottom="0.75" header="0.3" footer="0.3"/>
  <pageSetup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3"/>
  <sheetViews>
    <sheetView rightToLeft="1" view="pageBreakPreview" zoomScaleNormal="100" zoomScaleSheetLayoutView="100" workbookViewId="0">
      <selection activeCell="C11" sqref="C11"/>
    </sheetView>
  </sheetViews>
  <sheetFormatPr defaultRowHeight="18.7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8.7109375" style="1" customWidth="1"/>
    <col min="8" max="16384" width="9.140625" style="1"/>
  </cols>
  <sheetData>
    <row r="2" spans="1:7" ht="21">
      <c r="A2" s="36" t="s">
        <v>0</v>
      </c>
      <c r="B2" s="36"/>
      <c r="C2" s="36"/>
      <c r="D2" s="36"/>
      <c r="E2" s="36"/>
    </row>
    <row r="3" spans="1:7" ht="21">
      <c r="A3" s="36" t="s">
        <v>71</v>
      </c>
      <c r="B3" s="36"/>
      <c r="C3" s="36"/>
      <c r="D3" s="36"/>
      <c r="E3" s="36"/>
    </row>
    <row r="4" spans="1:7" ht="21">
      <c r="A4" s="36" t="s">
        <v>2</v>
      </c>
      <c r="B4" s="36"/>
      <c r="C4" s="36"/>
      <c r="D4" s="36"/>
      <c r="E4" s="36"/>
    </row>
    <row r="5" spans="1:7" ht="24">
      <c r="A5" s="23" t="s">
        <v>133</v>
      </c>
    </row>
    <row r="6" spans="1:7" ht="21">
      <c r="A6" s="36" t="s">
        <v>114</v>
      </c>
      <c r="C6" s="6" t="s">
        <v>73</v>
      </c>
      <c r="E6" s="6" t="s">
        <v>6</v>
      </c>
    </row>
    <row r="7" spans="1:7" ht="21">
      <c r="A7" s="37" t="s">
        <v>114</v>
      </c>
      <c r="C7" s="6" t="s">
        <v>52</v>
      </c>
      <c r="E7" s="6" t="s">
        <v>52</v>
      </c>
    </row>
    <row r="8" spans="1:7" ht="21">
      <c r="A8" s="4" t="s">
        <v>114</v>
      </c>
      <c r="C8" s="5">
        <v>1098122745</v>
      </c>
      <c r="E8" s="5">
        <v>16825127907</v>
      </c>
    </row>
    <row r="9" spans="1:7" ht="21">
      <c r="A9" s="4" t="s">
        <v>115</v>
      </c>
      <c r="C9" s="5">
        <v>0</v>
      </c>
      <c r="E9" s="5">
        <v>0</v>
      </c>
    </row>
    <row r="10" spans="1:7" ht="21">
      <c r="A10" s="4" t="s">
        <v>116</v>
      </c>
      <c r="C10" s="5">
        <v>22817758</v>
      </c>
      <c r="E10" s="5">
        <v>198337497</v>
      </c>
    </row>
    <row r="11" spans="1:7" ht="21.75" thickBot="1">
      <c r="A11" s="2" t="s">
        <v>42</v>
      </c>
      <c r="C11" s="10">
        <v>1120940503</v>
      </c>
      <c r="E11" s="10">
        <v>17023465404</v>
      </c>
      <c r="G11" s="28"/>
    </row>
    <row r="12" spans="1:7" ht="19.5" thickTop="1">
      <c r="C12" s="5"/>
      <c r="E12" s="5"/>
      <c r="G12" s="28"/>
    </row>
    <row r="13" spans="1:7">
      <c r="C13" s="28"/>
      <c r="E13" s="28"/>
    </row>
  </sheetData>
  <mergeCells count="4">
    <mergeCell ref="A6:A7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"/>
  <sheetViews>
    <sheetView rightToLeft="1" view="pageBreakPreview" zoomScale="80" zoomScaleNormal="90" zoomScaleSheetLayoutView="80" workbookViewId="0">
      <selection activeCell="A32" sqref="A32"/>
    </sheetView>
  </sheetViews>
  <sheetFormatPr defaultRowHeight="18.75"/>
  <cols>
    <col min="1" max="1" width="28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s="19" customFormat="1" ht="24">
      <c r="A5" s="35" t="s">
        <v>122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s="19" customFormat="1" ht="24">
      <c r="A6" s="35" t="s">
        <v>123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21" customHeight="1">
      <c r="A7" s="36" t="s">
        <v>3</v>
      </c>
      <c r="C7" s="37" t="s">
        <v>4</v>
      </c>
      <c r="D7" s="37" t="s">
        <v>4</v>
      </c>
      <c r="E7" s="37" t="s">
        <v>4</v>
      </c>
      <c r="F7" s="37" t="s">
        <v>4</v>
      </c>
      <c r="G7" s="37" t="s">
        <v>4</v>
      </c>
      <c r="I7" s="37" t="s">
        <v>5</v>
      </c>
      <c r="J7" s="37" t="s">
        <v>5</v>
      </c>
      <c r="K7" s="37" t="s">
        <v>5</v>
      </c>
      <c r="L7" s="37" t="s">
        <v>5</v>
      </c>
      <c r="M7" s="37" t="s">
        <v>5</v>
      </c>
      <c r="N7" s="37" t="s">
        <v>5</v>
      </c>
      <c r="O7" s="37" t="s">
        <v>5</v>
      </c>
      <c r="Q7" s="37" t="s">
        <v>6</v>
      </c>
      <c r="R7" s="37"/>
      <c r="S7" s="37"/>
      <c r="T7" s="37"/>
      <c r="U7" s="37"/>
      <c r="V7" s="37"/>
      <c r="W7" s="37"/>
      <c r="X7" s="37"/>
      <c r="Y7" s="37"/>
    </row>
    <row r="8" spans="1:25" ht="21" customHeight="1">
      <c r="A8" s="36" t="s">
        <v>3</v>
      </c>
      <c r="C8" s="36" t="s">
        <v>7</v>
      </c>
      <c r="E8" s="36" t="s">
        <v>8</v>
      </c>
      <c r="G8" s="36" t="s">
        <v>9</v>
      </c>
      <c r="I8" s="37" t="s">
        <v>10</v>
      </c>
      <c r="J8" s="37" t="s">
        <v>10</v>
      </c>
      <c r="K8" s="37" t="s">
        <v>10</v>
      </c>
      <c r="M8" s="37" t="s">
        <v>11</v>
      </c>
      <c r="N8" s="37" t="s">
        <v>11</v>
      </c>
      <c r="O8" s="37" t="s">
        <v>11</v>
      </c>
      <c r="Q8" s="36" t="s">
        <v>7</v>
      </c>
      <c r="S8" s="36" t="s">
        <v>12</v>
      </c>
      <c r="U8" s="36" t="s">
        <v>8</v>
      </c>
      <c r="W8" s="36" t="s">
        <v>9</v>
      </c>
      <c r="Y8" s="36" t="s">
        <v>13</v>
      </c>
    </row>
    <row r="9" spans="1:25" ht="21" customHeight="1">
      <c r="A9" s="37" t="s">
        <v>3</v>
      </c>
      <c r="C9" s="37" t="s">
        <v>7</v>
      </c>
      <c r="E9" s="37" t="s">
        <v>8</v>
      </c>
      <c r="G9" s="37" t="s">
        <v>9</v>
      </c>
      <c r="I9" s="6" t="s">
        <v>7</v>
      </c>
      <c r="K9" s="6" t="s">
        <v>8</v>
      </c>
      <c r="M9" s="6" t="s">
        <v>7</v>
      </c>
      <c r="O9" s="6" t="s">
        <v>14</v>
      </c>
      <c r="Q9" s="37" t="s">
        <v>7</v>
      </c>
      <c r="S9" s="37" t="s">
        <v>12</v>
      </c>
      <c r="U9" s="37" t="s">
        <v>8</v>
      </c>
      <c r="W9" s="37" t="s">
        <v>9</v>
      </c>
      <c r="Y9" s="37" t="s">
        <v>13</v>
      </c>
    </row>
    <row r="10" spans="1:25" ht="21">
      <c r="A10" s="4" t="s">
        <v>15</v>
      </c>
      <c r="C10" s="5">
        <v>642320</v>
      </c>
      <c r="E10" s="5">
        <v>14143870981</v>
      </c>
      <c r="G10" s="5">
        <v>14589683778.6</v>
      </c>
      <c r="I10" s="5">
        <v>0</v>
      </c>
      <c r="K10" s="5">
        <v>0</v>
      </c>
      <c r="M10" s="5">
        <v>0</v>
      </c>
      <c r="O10" s="5">
        <v>0</v>
      </c>
      <c r="Q10" s="5">
        <v>642320</v>
      </c>
      <c r="S10" s="5">
        <v>18690</v>
      </c>
      <c r="U10" s="5">
        <v>14143870981</v>
      </c>
      <c r="W10" s="5">
        <v>11933531283.24</v>
      </c>
      <c r="Y10" s="7">
        <v>9.2999999999999992E-3</v>
      </c>
    </row>
    <row r="11" spans="1:25" ht="21">
      <c r="A11" s="4" t="s">
        <v>16</v>
      </c>
      <c r="C11" s="5">
        <v>2740000</v>
      </c>
      <c r="E11" s="5">
        <v>109387759327</v>
      </c>
      <c r="G11" s="5">
        <v>107694979380</v>
      </c>
      <c r="I11" s="5">
        <v>0</v>
      </c>
      <c r="K11" s="5">
        <v>0</v>
      </c>
      <c r="M11" s="5">
        <v>-2740000</v>
      </c>
      <c r="O11" s="5">
        <v>112332594620</v>
      </c>
      <c r="Q11" s="5">
        <v>0</v>
      </c>
      <c r="S11" s="5">
        <v>0</v>
      </c>
      <c r="U11" s="5">
        <v>0</v>
      </c>
      <c r="W11" s="5">
        <v>0</v>
      </c>
      <c r="Y11" s="7">
        <v>0</v>
      </c>
    </row>
    <row r="12" spans="1:25" ht="21">
      <c r="A12" s="4" t="s">
        <v>17</v>
      </c>
      <c r="C12" s="5">
        <v>8061165</v>
      </c>
      <c r="E12" s="5">
        <v>53307313400</v>
      </c>
      <c r="G12" s="5">
        <v>51605014879.529999</v>
      </c>
      <c r="I12" s="5">
        <v>2500000</v>
      </c>
      <c r="K12" s="5">
        <v>18171986620</v>
      </c>
      <c r="M12" s="5">
        <v>0</v>
      </c>
      <c r="O12" s="5">
        <v>0</v>
      </c>
      <c r="Q12" s="5">
        <v>10561165</v>
      </c>
      <c r="S12" s="5">
        <v>6340</v>
      </c>
      <c r="U12" s="5">
        <v>71479300020</v>
      </c>
      <c r="W12" s="5">
        <v>66559387272.705002</v>
      </c>
      <c r="Y12" s="7">
        <v>5.21E-2</v>
      </c>
    </row>
    <row r="13" spans="1:25" ht="21">
      <c r="A13" s="4" t="s">
        <v>18</v>
      </c>
      <c r="C13" s="5">
        <v>10772669</v>
      </c>
      <c r="E13" s="5">
        <v>28215013382</v>
      </c>
      <c r="G13" s="5">
        <v>26514423329.758202</v>
      </c>
      <c r="I13" s="5">
        <v>0</v>
      </c>
      <c r="K13" s="5">
        <v>0</v>
      </c>
      <c r="M13" s="5">
        <v>0</v>
      </c>
      <c r="O13" s="5">
        <v>0</v>
      </c>
      <c r="Q13" s="5">
        <v>10772669</v>
      </c>
      <c r="S13" s="5">
        <v>2180</v>
      </c>
      <c r="U13" s="5">
        <v>28215013382</v>
      </c>
      <c r="W13" s="5">
        <v>23344686130.401001</v>
      </c>
      <c r="Y13" s="7">
        <v>1.83E-2</v>
      </c>
    </row>
    <row r="14" spans="1:25" ht="21">
      <c r="A14" s="4" t="s">
        <v>19</v>
      </c>
      <c r="C14" s="5">
        <v>5668020</v>
      </c>
      <c r="E14" s="5">
        <v>13503229385</v>
      </c>
      <c r="G14" s="5">
        <v>12468695456.853001</v>
      </c>
      <c r="I14" s="5">
        <v>0</v>
      </c>
      <c r="K14" s="5">
        <v>0</v>
      </c>
      <c r="M14" s="5">
        <v>-5668020</v>
      </c>
      <c r="O14" s="5">
        <v>14128843200</v>
      </c>
      <c r="Q14" s="5">
        <v>0</v>
      </c>
      <c r="S14" s="5">
        <v>0</v>
      </c>
      <c r="U14" s="5">
        <v>0</v>
      </c>
      <c r="W14" s="5">
        <v>0</v>
      </c>
      <c r="Y14" s="7">
        <v>0</v>
      </c>
    </row>
    <row r="15" spans="1:25" ht="21">
      <c r="A15" s="4" t="s">
        <v>20</v>
      </c>
      <c r="C15" s="5">
        <v>25100000</v>
      </c>
      <c r="E15" s="5">
        <v>29750473524</v>
      </c>
      <c r="G15" s="5">
        <v>28019585565</v>
      </c>
      <c r="I15" s="5">
        <v>20000000</v>
      </c>
      <c r="K15" s="5">
        <v>24006825126</v>
      </c>
      <c r="M15" s="5">
        <v>-42505630</v>
      </c>
      <c r="O15" s="5">
        <v>43176587204</v>
      </c>
      <c r="Q15" s="5">
        <v>2594370</v>
      </c>
      <c r="S15" s="5">
        <v>1033</v>
      </c>
      <c r="U15" s="5">
        <v>3092379731</v>
      </c>
      <c r="W15" s="5">
        <v>2664038303.9505</v>
      </c>
      <c r="Y15" s="7">
        <v>2.0999999999999999E-3</v>
      </c>
    </row>
    <row r="16" spans="1:25" ht="21">
      <c r="A16" s="4" t="s">
        <v>21</v>
      </c>
      <c r="C16" s="5">
        <v>5000000</v>
      </c>
      <c r="E16" s="5">
        <v>84270778960</v>
      </c>
      <c r="G16" s="5">
        <v>71521897500</v>
      </c>
      <c r="I16" s="5">
        <v>0</v>
      </c>
      <c r="K16" s="5">
        <v>0</v>
      </c>
      <c r="M16" s="5">
        <v>-971769</v>
      </c>
      <c r="O16" s="5">
        <v>12811460882</v>
      </c>
      <c r="Q16" s="5">
        <v>4028231</v>
      </c>
      <c r="S16" s="5">
        <v>12180</v>
      </c>
      <c r="U16" s="5">
        <v>67892432840</v>
      </c>
      <c r="W16" s="5">
        <v>48771923651.198997</v>
      </c>
      <c r="Y16" s="7">
        <v>3.8199999999999998E-2</v>
      </c>
    </row>
    <row r="17" spans="1:25" ht="21">
      <c r="A17" s="4" t="s">
        <v>22</v>
      </c>
      <c r="C17" s="5">
        <v>23945804</v>
      </c>
      <c r="E17" s="5">
        <v>82554892866</v>
      </c>
      <c r="G17" s="5">
        <v>93713696297.429398</v>
      </c>
      <c r="I17" s="5">
        <v>2000000</v>
      </c>
      <c r="K17" s="5">
        <v>8207420384</v>
      </c>
      <c r="M17" s="5">
        <v>0</v>
      </c>
      <c r="O17" s="5">
        <v>0</v>
      </c>
      <c r="Q17" s="5">
        <v>25945804</v>
      </c>
      <c r="S17" s="5">
        <v>3499</v>
      </c>
      <c r="U17" s="5">
        <v>90762313250</v>
      </c>
      <c r="W17" s="5">
        <v>90244201205.233795</v>
      </c>
      <c r="Y17" s="7">
        <v>7.0599999999999996E-2</v>
      </c>
    </row>
    <row r="18" spans="1:25" ht="21">
      <c r="A18" s="4" t="s">
        <v>23</v>
      </c>
      <c r="C18" s="5">
        <v>67307928</v>
      </c>
      <c r="E18" s="5">
        <v>292246276410</v>
      </c>
      <c r="G18" s="5">
        <v>339220750349.98798</v>
      </c>
      <c r="I18" s="5">
        <v>0</v>
      </c>
      <c r="K18" s="5">
        <v>0</v>
      </c>
      <c r="M18" s="5">
        <v>0</v>
      </c>
      <c r="O18" s="5">
        <v>0</v>
      </c>
      <c r="Q18" s="5">
        <v>67307928</v>
      </c>
      <c r="S18" s="5">
        <v>4830</v>
      </c>
      <c r="U18" s="5">
        <v>292246276410</v>
      </c>
      <c r="W18" s="5">
        <v>323162963351.172</v>
      </c>
      <c r="Y18" s="7">
        <v>0.25280000000000002</v>
      </c>
    </row>
    <row r="19" spans="1:25" ht="21">
      <c r="A19" s="4" t="s">
        <v>24</v>
      </c>
      <c r="C19" s="5">
        <v>17932468</v>
      </c>
      <c r="E19" s="5">
        <v>72810717546</v>
      </c>
      <c r="G19" s="5">
        <v>75135619771.910995</v>
      </c>
      <c r="I19" s="5">
        <v>0</v>
      </c>
      <c r="K19" s="5">
        <v>0</v>
      </c>
      <c r="M19" s="5">
        <v>0</v>
      </c>
      <c r="O19" s="5">
        <v>0</v>
      </c>
      <c r="Q19" s="5">
        <v>17932468</v>
      </c>
      <c r="S19" s="5">
        <v>3600</v>
      </c>
      <c r="U19" s="5">
        <v>72810717546</v>
      </c>
      <c r="W19" s="5">
        <v>64172771335.440002</v>
      </c>
      <c r="Y19" s="7">
        <v>5.0200000000000002E-2</v>
      </c>
    </row>
    <row r="20" spans="1:25" ht="21">
      <c r="A20" s="4" t="s">
        <v>25</v>
      </c>
      <c r="C20" s="5">
        <v>2500000</v>
      </c>
      <c r="E20" s="5">
        <v>7766167054</v>
      </c>
      <c r="G20" s="5">
        <v>6538363875</v>
      </c>
      <c r="I20" s="5">
        <v>0</v>
      </c>
      <c r="K20" s="5">
        <v>0</v>
      </c>
      <c r="M20" s="5">
        <v>0</v>
      </c>
      <c r="O20" s="5">
        <v>0</v>
      </c>
      <c r="Q20" s="5">
        <v>2500000</v>
      </c>
      <c r="S20" s="5">
        <v>2640</v>
      </c>
      <c r="U20" s="5">
        <v>7766167054</v>
      </c>
      <c r="W20" s="5">
        <v>6560730000</v>
      </c>
      <c r="Y20" s="7">
        <v>5.1000000000000004E-3</v>
      </c>
    </row>
    <row r="21" spans="1:25" ht="21">
      <c r="A21" s="4" t="s">
        <v>26</v>
      </c>
      <c r="C21" s="5">
        <v>4900000</v>
      </c>
      <c r="E21" s="5">
        <v>9955626150</v>
      </c>
      <c r="G21" s="5">
        <v>8592170580</v>
      </c>
      <c r="I21" s="5">
        <v>0</v>
      </c>
      <c r="K21" s="5">
        <v>0</v>
      </c>
      <c r="M21" s="5">
        <v>0</v>
      </c>
      <c r="O21" s="5">
        <v>0</v>
      </c>
      <c r="Q21" s="5">
        <v>4900000</v>
      </c>
      <c r="S21" s="5">
        <v>1795</v>
      </c>
      <c r="U21" s="5">
        <v>10105664230</v>
      </c>
      <c r="W21" s="5">
        <v>8743166775</v>
      </c>
      <c r="Y21" s="7">
        <v>6.7999999999999996E-3</v>
      </c>
    </row>
    <row r="22" spans="1:25" ht="21">
      <c r="A22" s="4" t="s">
        <v>27</v>
      </c>
      <c r="C22" s="5">
        <v>4148318</v>
      </c>
      <c r="E22" s="5">
        <v>56947033021</v>
      </c>
      <c r="G22" s="5">
        <v>48122826377.193001</v>
      </c>
      <c r="I22" s="5">
        <v>0</v>
      </c>
      <c r="K22" s="5">
        <v>0</v>
      </c>
      <c r="M22" s="5">
        <v>0</v>
      </c>
      <c r="O22" s="5">
        <v>0</v>
      </c>
      <c r="Q22" s="5">
        <v>4148318</v>
      </c>
      <c r="S22" s="5">
        <v>10630</v>
      </c>
      <c r="U22" s="5">
        <v>56947033021</v>
      </c>
      <c r="W22" s="5">
        <v>43834245448.976997</v>
      </c>
      <c r="Y22" s="7">
        <v>3.4299999999999997E-2</v>
      </c>
    </row>
    <row r="23" spans="1:25" ht="21">
      <c r="A23" s="4" t="s">
        <v>28</v>
      </c>
      <c r="C23" s="5">
        <v>7557098</v>
      </c>
      <c r="E23" s="5">
        <v>61074655307</v>
      </c>
      <c r="G23" s="5">
        <v>64303860764.664001</v>
      </c>
      <c r="I23" s="5">
        <v>400000</v>
      </c>
      <c r="K23" s="5">
        <v>3694522749</v>
      </c>
      <c r="M23" s="5">
        <v>0</v>
      </c>
      <c r="O23" s="5">
        <v>0</v>
      </c>
      <c r="Q23" s="5">
        <v>7957098</v>
      </c>
      <c r="S23" s="5">
        <v>8320</v>
      </c>
      <c r="U23" s="5">
        <v>64769178056</v>
      </c>
      <c r="W23" s="5">
        <v>65809147180.608002</v>
      </c>
      <c r="Y23" s="7">
        <v>5.1499999999999997E-2</v>
      </c>
    </row>
    <row r="24" spans="1:25" ht="21">
      <c r="A24" s="4" t="s">
        <v>29</v>
      </c>
      <c r="C24" s="5">
        <v>180000</v>
      </c>
      <c r="E24" s="5">
        <v>899844275</v>
      </c>
      <c r="G24" s="5">
        <v>802317636</v>
      </c>
      <c r="I24" s="5">
        <v>0</v>
      </c>
      <c r="K24" s="5">
        <v>0</v>
      </c>
      <c r="M24" s="5">
        <v>0</v>
      </c>
      <c r="O24" s="5">
        <v>0</v>
      </c>
      <c r="Q24" s="5">
        <v>180000</v>
      </c>
      <c r="S24" s="5">
        <v>4100</v>
      </c>
      <c r="U24" s="5">
        <v>899844275</v>
      </c>
      <c r="W24" s="5">
        <v>733608900</v>
      </c>
      <c r="Y24" s="7">
        <v>5.9999999999999995E-4</v>
      </c>
    </row>
    <row r="25" spans="1:25" ht="21">
      <c r="A25" s="4" t="s">
        <v>30</v>
      </c>
      <c r="C25" s="5">
        <v>2081</v>
      </c>
      <c r="E25" s="5">
        <v>9996688016</v>
      </c>
      <c r="G25" s="5">
        <v>10795229120</v>
      </c>
      <c r="I25" s="5">
        <v>2084</v>
      </c>
      <c r="K25" s="5">
        <v>9999790617</v>
      </c>
      <c r="M25" s="5">
        <v>0</v>
      </c>
      <c r="O25" s="5">
        <v>0</v>
      </c>
      <c r="Q25" s="5">
        <v>4165</v>
      </c>
      <c r="S25" s="5">
        <v>4470000</v>
      </c>
      <c r="U25" s="5">
        <v>19996478633</v>
      </c>
      <c r="W25" s="5">
        <v>18572867880</v>
      </c>
      <c r="Y25" s="7">
        <v>1.4500000000000001E-2</v>
      </c>
    </row>
    <row r="26" spans="1:25" ht="21">
      <c r="A26" s="4" t="s">
        <v>31</v>
      </c>
      <c r="C26" s="5">
        <v>24848145</v>
      </c>
      <c r="E26" s="5">
        <v>47404453529</v>
      </c>
      <c r="G26" s="5">
        <v>48486686028.621696</v>
      </c>
      <c r="I26" s="5">
        <v>2563069</v>
      </c>
      <c r="K26" s="5">
        <v>4734519211</v>
      </c>
      <c r="M26" s="5">
        <v>0</v>
      </c>
      <c r="O26" s="5">
        <v>0</v>
      </c>
      <c r="Q26" s="5">
        <v>27411214</v>
      </c>
      <c r="S26" s="5">
        <v>1799</v>
      </c>
      <c r="U26" s="5">
        <v>52138972740</v>
      </c>
      <c r="W26" s="5">
        <v>49019362980.783302</v>
      </c>
      <c r="Y26" s="7">
        <v>3.8399999999999997E-2</v>
      </c>
    </row>
    <row r="27" spans="1:25" ht="21">
      <c r="A27" s="4" t="s">
        <v>32</v>
      </c>
      <c r="C27" s="5">
        <v>28897756</v>
      </c>
      <c r="E27" s="5">
        <v>124441258821</v>
      </c>
      <c r="G27" s="5">
        <v>142480039184.92801</v>
      </c>
      <c r="I27" s="5">
        <v>0</v>
      </c>
      <c r="K27" s="5">
        <v>0</v>
      </c>
      <c r="M27" s="5">
        <v>0</v>
      </c>
      <c r="O27" s="5">
        <v>0</v>
      </c>
      <c r="Q27" s="5">
        <v>28897756</v>
      </c>
      <c r="S27" s="5">
        <v>4890</v>
      </c>
      <c r="U27" s="5">
        <v>124441258821</v>
      </c>
      <c r="W27" s="5">
        <v>140469232180.302</v>
      </c>
      <c r="Y27" s="7">
        <v>0.1099</v>
      </c>
    </row>
    <row r="28" spans="1:25" ht="21">
      <c r="A28" s="4" t="s">
        <v>33</v>
      </c>
      <c r="C28" s="5">
        <v>18550000</v>
      </c>
      <c r="E28" s="5">
        <v>118079894269</v>
      </c>
      <c r="G28" s="5">
        <v>131843336625</v>
      </c>
      <c r="I28" s="5">
        <v>0</v>
      </c>
      <c r="K28" s="5">
        <v>0</v>
      </c>
      <c r="M28" s="5">
        <v>-1312193</v>
      </c>
      <c r="O28" s="5">
        <v>8971341270</v>
      </c>
      <c r="Q28" s="5">
        <v>17237807</v>
      </c>
      <c r="S28" s="5">
        <v>6950</v>
      </c>
      <c r="U28" s="5">
        <v>109727138971</v>
      </c>
      <c r="W28" s="5">
        <v>119089932236.033</v>
      </c>
      <c r="Y28" s="7">
        <v>9.3200000000000005E-2</v>
      </c>
    </row>
    <row r="29" spans="1:25" ht="21">
      <c r="A29" s="4" t="s">
        <v>34</v>
      </c>
      <c r="C29" s="5">
        <v>205059</v>
      </c>
      <c r="E29" s="5">
        <v>3963634328</v>
      </c>
      <c r="G29" s="5">
        <v>3387802500.5489998</v>
      </c>
      <c r="I29" s="5">
        <v>1150000</v>
      </c>
      <c r="K29" s="5">
        <v>19534721436</v>
      </c>
      <c r="M29" s="5">
        <v>0</v>
      </c>
      <c r="O29" s="5">
        <v>0</v>
      </c>
      <c r="Q29" s="5">
        <v>1355059</v>
      </c>
      <c r="S29" s="5">
        <v>14470</v>
      </c>
      <c r="U29" s="5">
        <v>23498355764</v>
      </c>
      <c r="W29" s="5">
        <v>19491037892.806499</v>
      </c>
      <c r="Y29" s="7">
        <v>1.5299999999999999E-2</v>
      </c>
    </row>
    <row r="30" spans="1:25" ht="21">
      <c r="A30" s="4" t="s">
        <v>35</v>
      </c>
      <c r="C30" s="5">
        <v>0</v>
      </c>
      <c r="E30" s="5">
        <v>0</v>
      </c>
      <c r="G30" s="5">
        <v>0</v>
      </c>
      <c r="I30" s="5">
        <v>625000</v>
      </c>
      <c r="K30" s="5">
        <v>5442437250</v>
      </c>
      <c r="M30" s="5">
        <v>0</v>
      </c>
      <c r="O30" s="5">
        <v>0</v>
      </c>
      <c r="Q30" s="5">
        <v>625000</v>
      </c>
      <c r="S30" s="5">
        <v>9350</v>
      </c>
      <c r="U30" s="5">
        <v>5442437250</v>
      </c>
      <c r="W30" s="5">
        <v>5808979687.5</v>
      </c>
      <c r="Y30" s="7">
        <v>4.4999999999999997E-3</v>
      </c>
    </row>
    <row r="31" spans="1:25" ht="21">
      <c r="A31" s="4" t="s">
        <v>36</v>
      </c>
      <c r="C31" s="5">
        <v>0</v>
      </c>
      <c r="E31" s="9">
        <v>0</v>
      </c>
      <c r="G31" s="9">
        <v>0</v>
      </c>
      <c r="I31" s="5">
        <v>250000</v>
      </c>
      <c r="K31" s="9">
        <v>9457741077</v>
      </c>
      <c r="M31" s="5">
        <v>0</v>
      </c>
      <c r="O31" s="9">
        <v>0</v>
      </c>
      <c r="Q31" s="5">
        <v>250000</v>
      </c>
      <c r="S31" s="5">
        <v>30390</v>
      </c>
      <c r="U31" s="9">
        <v>9457741077</v>
      </c>
      <c r="W31" s="9">
        <v>7552294875</v>
      </c>
      <c r="Y31" s="8">
        <v>5.8999999999999999E-3</v>
      </c>
    </row>
    <row r="32" spans="1:25" ht="19.5" thickBot="1">
      <c r="E32" s="10">
        <f>SUM(E10:E31)</f>
        <v>1220719580551</v>
      </c>
      <c r="G32" s="10">
        <f>SUM(G10:G31)</f>
        <v>1285836979001.0254</v>
      </c>
      <c r="K32" s="10">
        <f>SUM(K10:K31)</f>
        <v>103249964470</v>
      </c>
      <c r="O32" s="10">
        <f>SUM(O10:O31)</f>
        <v>191420827176</v>
      </c>
      <c r="U32" s="10">
        <f>SUM(U10:U31)</f>
        <v>1125832574052</v>
      </c>
      <c r="W32" s="10">
        <f>SUM(W10:W31)</f>
        <v>1116538108570.3511</v>
      </c>
      <c r="Y32" s="11">
        <f>SUM(Y10:Y31)</f>
        <v>0.87360000000000004</v>
      </c>
    </row>
    <row r="33" ht="19.5" thickTop="1"/>
  </sheetData>
  <mergeCells count="19">
    <mergeCell ref="Y8:Y9"/>
    <mergeCell ref="Q7:Y7"/>
    <mergeCell ref="S8:S9"/>
    <mergeCell ref="U8:U9"/>
    <mergeCell ref="W8:W9"/>
    <mergeCell ref="Q8:Q9"/>
    <mergeCell ref="I8:K8"/>
    <mergeCell ref="M8:O8"/>
    <mergeCell ref="E8:E9"/>
    <mergeCell ref="G8:G9"/>
    <mergeCell ref="A7:A9"/>
    <mergeCell ref="C8:C9"/>
    <mergeCell ref="I7:O7"/>
    <mergeCell ref="C7:G7"/>
    <mergeCell ref="A5:Y5"/>
    <mergeCell ref="A6:Y6"/>
    <mergeCell ref="A2:Y2"/>
    <mergeCell ref="A3:Y3"/>
    <mergeCell ref="A4:Y4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"/>
  <sheetViews>
    <sheetView rightToLeft="1" view="pageBreakPreview" zoomScaleNormal="100" zoomScaleSheetLayoutView="100" workbookViewId="0">
      <selection activeCell="A5" sqref="A5"/>
    </sheetView>
  </sheetViews>
  <sheetFormatPr defaultColWidth="9" defaultRowHeight="18.75"/>
  <cols>
    <col min="1" max="1" width="29.42578125" style="1" bestFit="1" customWidth="1"/>
    <col min="2" max="2" width="1.140625" style="1" customWidth="1"/>
    <col min="3" max="3" width="20.85546875" style="1" bestFit="1" customWidth="1"/>
    <col min="4" max="4" width="0.85546875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6384" width="9" style="1"/>
  </cols>
  <sheetData>
    <row r="2" spans="1:19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9" ht="2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ht="21">
      <c r="C5" s="18"/>
      <c r="D5" s="18"/>
      <c r="E5" s="18"/>
      <c r="F5" s="18"/>
      <c r="G5" s="18"/>
    </row>
    <row r="6" spans="1:19" ht="20.25" customHeight="1">
      <c r="A6" s="35" t="s">
        <v>122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20"/>
      <c r="S6" s="20"/>
    </row>
    <row r="7" spans="1:19" ht="24">
      <c r="A7" s="35" t="s">
        <v>134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4"/>
      <c r="S7" s="24"/>
    </row>
    <row r="8" spans="1:19" ht="21" customHeight="1">
      <c r="A8" s="36" t="s">
        <v>3</v>
      </c>
      <c r="C8" s="37" t="s">
        <v>4</v>
      </c>
      <c r="D8" s="37" t="s">
        <v>4</v>
      </c>
      <c r="E8" s="37" t="s">
        <v>4</v>
      </c>
      <c r="F8" s="37" t="s">
        <v>4</v>
      </c>
      <c r="G8" s="37" t="s">
        <v>4</v>
      </c>
      <c r="H8" s="37" t="s">
        <v>4</v>
      </c>
      <c r="I8" s="37" t="s">
        <v>4</v>
      </c>
      <c r="K8" s="37" t="s">
        <v>6</v>
      </c>
      <c r="L8" s="37"/>
      <c r="M8" s="37"/>
      <c r="N8" s="37"/>
      <c r="O8" s="37"/>
      <c r="P8" s="37"/>
      <c r="Q8" s="37"/>
    </row>
    <row r="9" spans="1:19" ht="21" customHeight="1">
      <c r="A9" s="37" t="s">
        <v>3</v>
      </c>
      <c r="C9" s="6" t="s">
        <v>37</v>
      </c>
      <c r="E9" s="6" t="s">
        <v>38</v>
      </c>
      <c r="G9" s="6" t="s">
        <v>39</v>
      </c>
      <c r="I9" s="6" t="s">
        <v>40</v>
      </c>
      <c r="K9" s="6" t="s">
        <v>37</v>
      </c>
      <c r="M9" s="6" t="s">
        <v>38</v>
      </c>
      <c r="O9" s="6" t="s">
        <v>39</v>
      </c>
      <c r="Q9" s="6" t="s">
        <v>40</v>
      </c>
    </row>
    <row r="10" spans="1:19" ht="21">
      <c r="A10" s="4" t="s">
        <v>41</v>
      </c>
      <c r="C10" s="5">
        <v>0</v>
      </c>
      <c r="E10" s="5">
        <v>0</v>
      </c>
      <c r="G10" s="5" t="s">
        <v>42</v>
      </c>
      <c r="I10" s="5">
        <v>0</v>
      </c>
      <c r="K10" s="5">
        <v>3500000</v>
      </c>
      <c r="M10" s="5">
        <v>2500</v>
      </c>
      <c r="O10" s="5" t="s">
        <v>43</v>
      </c>
      <c r="Q10" s="5">
        <v>0.38628152843711</v>
      </c>
    </row>
  </sheetData>
  <mergeCells count="8">
    <mergeCell ref="K8:Q8"/>
    <mergeCell ref="A8:A9"/>
    <mergeCell ref="C8:I8"/>
    <mergeCell ref="A2:Q2"/>
    <mergeCell ref="A3:Q3"/>
    <mergeCell ref="A4:Q4"/>
    <mergeCell ref="A6:Q6"/>
    <mergeCell ref="A7:Q7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7"/>
  <sheetViews>
    <sheetView rightToLeft="1" view="pageBreakPreview" zoomScaleNormal="100" zoomScaleSheetLayoutView="100" workbookViewId="0">
      <selection activeCell="A8" sqref="A8"/>
    </sheetView>
  </sheetViews>
  <sheetFormatPr defaultRowHeight="18.75"/>
  <cols>
    <col min="1" max="1" width="24.710937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21">
      <c r="C5" s="18"/>
      <c r="D5" s="18"/>
      <c r="E5" s="18"/>
      <c r="F5" s="18"/>
      <c r="G5" s="18"/>
      <c r="H5" s="18"/>
      <c r="I5" s="18"/>
      <c r="J5" s="18"/>
      <c r="K5" s="18"/>
    </row>
    <row r="6" spans="1:19" ht="24">
      <c r="A6" s="35" t="s">
        <v>122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4">
      <c r="A7" s="35" t="s">
        <v>124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9" spans="1:19" ht="21">
      <c r="A9" s="36" t="s">
        <v>47</v>
      </c>
      <c r="C9" s="37" t="s">
        <v>48</v>
      </c>
      <c r="D9" s="37" t="s">
        <v>48</v>
      </c>
      <c r="E9" s="37" t="s">
        <v>48</v>
      </c>
      <c r="F9" s="37" t="s">
        <v>48</v>
      </c>
      <c r="G9" s="37" t="s">
        <v>48</v>
      </c>
      <c r="H9" s="37" t="s">
        <v>48</v>
      </c>
      <c r="I9" s="37" t="s">
        <v>48</v>
      </c>
      <c r="K9" s="6" t="s">
        <v>4</v>
      </c>
      <c r="M9" s="37" t="s">
        <v>5</v>
      </c>
      <c r="N9" s="37" t="s">
        <v>5</v>
      </c>
      <c r="O9" s="37" t="s">
        <v>5</v>
      </c>
      <c r="Q9" s="37" t="s">
        <v>6</v>
      </c>
      <c r="R9" s="37" t="s">
        <v>6</v>
      </c>
      <c r="S9" s="37" t="s">
        <v>6</v>
      </c>
    </row>
    <row r="10" spans="1:19" ht="21">
      <c r="A10" s="37" t="s">
        <v>47</v>
      </c>
      <c r="C10" s="6" t="s">
        <v>49</v>
      </c>
      <c r="E10" s="6" t="s">
        <v>50</v>
      </c>
      <c r="G10" s="6" t="s">
        <v>51</v>
      </c>
      <c r="I10" s="6" t="s">
        <v>45</v>
      </c>
      <c r="K10" s="6" t="s">
        <v>52</v>
      </c>
      <c r="M10" s="6" t="s">
        <v>53</v>
      </c>
      <c r="O10" s="6" t="s">
        <v>54</v>
      </c>
      <c r="Q10" s="6" t="s">
        <v>52</v>
      </c>
      <c r="S10" s="6" t="s">
        <v>46</v>
      </c>
    </row>
    <row r="11" spans="1:19" ht="21">
      <c r="A11" s="4" t="s">
        <v>55</v>
      </c>
      <c r="C11" s="5" t="s">
        <v>56</v>
      </c>
      <c r="E11" s="5" t="s">
        <v>57</v>
      </c>
      <c r="G11" s="5" t="s">
        <v>58</v>
      </c>
      <c r="I11" s="5">
        <v>0</v>
      </c>
      <c r="K11" s="5">
        <v>9255029</v>
      </c>
      <c r="M11" s="5">
        <v>372430071225</v>
      </c>
      <c r="O11" s="5">
        <v>372410575034</v>
      </c>
      <c r="Q11" s="5">
        <v>28751220</v>
      </c>
      <c r="S11" s="7">
        <v>0</v>
      </c>
    </row>
    <row r="12" spans="1:19" ht="21">
      <c r="A12" s="4" t="s">
        <v>59</v>
      </c>
      <c r="C12" s="5" t="s">
        <v>60</v>
      </c>
      <c r="E12" s="5" t="s">
        <v>57</v>
      </c>
      <c r="G12" s="5" t="s">
        <v>61</v>
      </c>
      <c r="I12" s="5">
        <v>0</v>
      </c>
      <c r="K12" s="5">
        <v>540089431</v>
      </c>
      <c r="M12" s="5">
        <v>42633</v>
      </c>
      <c r="O12" s="5">
        <v>530554000</v>
      </c>
      <c r="Q12" s="5">
        <v>9578064</v>
      </c>
      <c r="S12" s="7">
        <v>0</v>
      </c>
    </row>
    <row r="13" spans="1:19" ht="21">
      <c r="A13" s="4" t="s">
        <v>62</v>
      </c>
      <c r="C13" s="5" t="s">
        <v>63</v>
      </c>
      <c r="E13" s="5" t="s">
        <v>57</v>
      </c>
      <c r="G13" s="5" t="s">
        <v>64</v>
      </c>
      <c r="I13" s="5">
        <v>0</v>
      </c>
      <c r="K13" s="5">
        <v>1024968</v>
      </c>
      <c r="M13" s="5">
        <v>4322</v>
      </c>
      <c r="O13" s="5">
        <v>0</v>
      </c>
      <c r="Q13" s="5">
        <v>1029290</v>
      </c>
      <c r="S13" s="7">
        <v>0</v>
      </c>
    </row>
    <row r="14" spans="1:19" ht="21">
      <c r="A14" s="4" t="s">
        <v>65</v>
      </c>
      <c r="C14" s="5" t="s">
        <v>66</v>
      </c>
      <c r="E14" s="5" t="s">
        <v>57</v>
      </c>
      <c r="G14" s="5" t="s">
        <v>67</v>
      </c>
      <c r="I14" s="5">
        <v>0</v>
      </c>
      <c r="K14" s="5">
        <v>19688460</v>
      </c>
      <c r="M14" s="5">
        <v>81203</v>
      </c>
      <c r="O14" s="5">
        <v>514000</v>
      </c>
      <c r="Q14" s="5">
        <v>19255663</v>
      </c>
      <c r="S14" s="7">
        <v>0</v>
      </c>
    </row>
    <row r="15" spans="1:19" ht="21">
      <c r="A15" s="4" t="s">
        <v>68</v>
      </c>
      <c r="C15" s="5" t="s">
        <v>69</v>
      </c>
      <c r="E15" s="5" t="s">
        <v>57</v>
      </c>
      <c r="G15" s="5" t="s">
        <v>70</v>
      </c>
      <c r="I15" s="5">
        <v>0</v>
      </c>
      <c r="K15" s="5">
        <v>55203567811</v>
      </c>
      <c r="M15" s="5">
        <v>152474955393</v>
      </c>
      <c r="O15" s="5">
        <v>184148996352</v>
      </c>
      <c r="Q15" s="5">
        <v>23529526852</v>
      </c>
      <c r="S15" s="7">
        <v>1.84E-2</v>
      </c>
    </row>
    <row r="16" spans="1:19" ht="19.5" thickBot="1">
      <c r="K16" s="25">
        <f>SUM(K11:K15)</f>
        <v>55773625699</v>
      </c>
      <c r="L16" s="26"/>
      <c r="M16" s="25">
        <f>SUM(M11:M15)</f>
        <v>524905154776</v>
      </c>
      <c r="N16" s="26"/>
      <c r="O16" s="25">
        <f>SUM(O11:O15)</f>
        <v>557090639386</v>
      </c>
      <c r="P16" s="26"/>
      <c r="Q16" s="25">
        <f>SUM(Q11:Q15)</f>
        <v>23588141089</v>
      </c>
      <c r="R16" s="26"/>
      <c r="S16" s="27">
        <f>SUM(S11:S15)</f>
        <v>1.84E-2</v>
      </c>
    </row>
    <row r="17" spans="7:7" ht="19.5" thickTop="1"/>
    <row r="23" spans="7:7">
      <c r="G23" s="5"/>
    </row>
    <row r="24" spans="7:7">
      <c r="G24" s="5"/>
    </row>
    <row r="25" spans="7:7">
      <c r="G25" s="5"/>
    </row>
    <row r="26" spans="7:7">
      <c r="G26" s="5"/>
    </row>
    <row r="27" spans="7:7">
      <c r="G27" s="5"/>
    </row>
  </sheetData>
  <mergeCells count="9">
    <mergeCell ref="A2:S2"/>
    <mergeCell ref="A3:S3"/>
    <mergeCell ref="A4:S4"/>
    <mergeCell ref="A9:A10"/>
    <mergeCell ref="C9:I9"/>
    <mergeCell ref="Q9:S9"/>
    <mergeCell ref="M9:O9"/>
    <mergeCell ref="A6:S6"/>
    <mergeCell ref="A7:S7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U12"/>
  <sheetViews>
    <sheetView rightToLeft="1" view="pageBreakPreview" zoomScaleNormal="100" zoomScaleSheetLayoutView="100" workbookViewId="0">
      <selection activeCell="E18" sqref="E18"/>
    </sheetView>
  </sheetViews>
  <sheetFormatPr defaultRowHeight="18.75"/>
  <cols>
    <col min="1" max="1" width="24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32.5703125" style="1" customWidth="1"/>
    <col min="10" max="16384" width="9.140625" style="1"/>
  </cols>
  <sheetData>
    <row r="2" spans="1:21" ht="21">
      <c r="A2" s="36" t="s">
        <v>0</v>
      </c>
      <c r="B2" s="36"/>
      <c r="C2" s="36"/>
      <c r="D2" s="36"/>
      <c r="E2" s="36"/>
      <c r="F2" s="36"/>
      <c r="G2" s="36"/>
    </row>
    <row r="3" spans="1:21" ht="21">
      <c r="A3" s="36" t="s">
        <v>71</v>
      </c>
      <c r="B3" s="36"/>
      <c r="C3" s="36"/>
      <c r="D3" s="36"/>
      <c r="E3" s="36"/>
      <c r="F3" s="36"/>
      <c r="G3" s="36"/>
    </row>
    <row r="4" spans="1:21" ht="21">
      <c r="A4" s="36" t="s">
        <v>2</v>
      </c>
      <c r="B4" s="36"/>
      <c r="C4" s="36"/>
      <c r="D4" s="36"/>
      <c r="E4" s="36"/>
      <c r="F4" s="36"/>
      <c r="G4" s="36"/>
    </row>
    <row r="5" spans="1:21" ht="24">
      <c r="A5" s="35" t="s">
        <v>125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7" spans="1:21" ht="21">
      <c r="A7" s="16" t="s">
        <v>75</v>
      </c>
      <c r="C7" s="16" t="s">
        <v>52</v>
      </c>
      <c r="E7" s="16" t="s">
        <v>107</v>
      </c>
      <c r="G7" s="16" t="s">
        <v>13</v>
      </c>
    </row>
    <row r="8" spans="1:21" ht="21">
      <c r="A8" s="4" t="s">
        <v>117</v>
      </c>
      <c r="C8" s="5">
        <v>-81739775568</v>
      </c>
      <c r="E8" s="17">
        <f>C8/C11</f>
        <v>1</v>
      </c>
      <c r="G8" s="31">
        <v>-6.46977471000382E-2</v>
      </c>
      <c r="I8" s="30"/>
    </row>
    <row r="9" spans="1:21" ht="21">
      <c r="A9" s="4" t="s">
        <v>118</v>
      </c>
      <c r="C9" s="5">
        <v>0</v>
      </c>
      <c r="E9" s="17">
        <v>0</v>
      </c>
      <c r="G9" s="31">
        <v>0</v>
      </c>
    </row>
    <row r="10" spans="1:21" ht="21">
      <c r="A10" s="4" t="s">
        <v>119</v>
      </c>
      <c r="C10" s="5">
        <v>0</v>
      </c>
      <c r="E10" s="17">
        <v>0</v>
      </c>
      <c r="G10" s="31">
        <v>0</v>
      </c>
    </row>
    <row r="11" spans="1:21" ht="19.5" thickBot="1">
      <c r="C11" s="10">
        <f>SUM(C8:C10)</f>
        <v>-81739775568</v>
      </c>
      <c r="E11" s="11">
        <f>SUM(E8:E10)</f>
        <v>1</v>
      </c>
      <c r="G11" s="32">
        <f>SUM(G8:G10)</f>
        <v>-6.46977471000382E-2</v>
      </c>
      <c r="I11" s="29"/>
    </row>
    <row r="12" spans="1:21" ht="19.5" thickTop="1"/>
  </sheetData>
  <mergeCells count="4">
    <mergeCell ref="A2:G2"/>
    <mergeCell ref="A3:G3"/>
    <mergeCell ref="A4:G4"/>
    <mergeCell ref="A5:U5"/>
  </mergeCells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2"/>
  <sheetViews>
    <sheetView rightToLeft="1" view="pageBreakPreview" zoomScale="80" zoomScaleNormal="70" zoomScaleSheetLayoutView="80" workbookViewId="0">
      <selection activeCell="A41" sqref="A41"/>
    </sheetView>
  </sheetViews>
  <sheetFormatPr defaultRowHeight="18.75"/>
  <cols>
    <col min="1" max="1" width="28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1">
      <c r="A3" s="36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s="22" customFormat="1" ht="24">
      <c r="A5" s="35" t="s">
        <v>125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s="22" customFormat="1" ht="24">
      <c r="A6" s="35" t="s">
        <v>126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8" spans="1:21" ht="21">
      <c r="A8" s="36" t="s">
        <v>3</v>
      </c>
      <c r="C8" s="37" t="s">
        <v>73</v>
      </c>
      <c r="D8" s="37" t="s">
        <v>73</v>
      </c>
      <c r="E8" s="37" t="s">
        <v>73</v>
      </c>
      <c r="F8" s="37" t="s">
        <v>73</v>
      </c>
      <c r="G8" s="37" t="s">
        <v>73</v>
      </c>
      <c r="H8" s="37" t="s">
        <v>73</v>
      </c>
      <c r="I8" s="37" t="s">
        <v>73</v>
      </c>
      <c r="J8" s="37" t="s">
        <v>73</v>
      </c>
      <c r="K8" s="37" t="s">
        <v>73</v>
      </c>
      <c r="M8" s="37" t="s">
        <v>74</v>
      </c>
      <c r="N8" s="37" t="s">
        <v>74</v>
      </c>
      <c r="O8" s="37" t="s">
        <v>74</v>
      </c>
      <c r="P8" s="37" t="s">
        <v>74</v>
      </c>
      <c r="Q8" s="37" t="s">
        <v>74</v>
      </c>
      <c r="R8" s="37" t="s">
        <v>74</v>
      </c>
      <c r="S8" s="37" t="s">
        <v>74</v>
      </c>
      <c r="T8" s="37" t="s">
        <v>74</v>
      </c>
      <c r="U8" s="37" t="s">
        <v>74</v>
      </c>
    </row>
    <row r="9" spans="1:21" ht="21">
      <c r="A9" s="37" t="s">
        <v>3</v>
      </c>
      <c r="C9" s="6" t="s">
        <v>104</v>
      </c>
      <c r="E9" s="6" t="s">
        <v>105</v>
      </c>
      <c r="G9" s="6" t="s">
        <v>106</v>
      </c>
      <c r="I9" s="6" t="s">
        <v>52</v>
      </c>
      <c r="K9" s="6" t="s">
        <v>107</v>
      </c>
      <c r="M9" s="6" t="s">
        <v>104</v>
      </c>
      <c r="O9" s="6" t="s">
        <v>105</v>
      </c>
      <c r="Q9" s="6" t="s">
        <v>106</v>
      </c>
      <c r="S9" s="6" t="s">
        <v>52</v>
      </c>
      <c r="U9" s="6" t="s">
        <v>107</v>
      </c>
    </row>
    <row r="10" spans="1:21" ht="21">
      <c r="A10" s="4" t="s">
        <v>21</v>
      </c>
      <c r="C10" s="13">
        <v>0</v>
      </c>
      <c r="E10" s="13">
        <v>-6371627728</v>
      </c>
      <c r="G10" s="13">
        <v>-3566885238</v>
      </c>
      <c r="I10" s="13">
        <v>-9938512966</v>
      </c>
      <c r="K10" s="7">
        <f>I10/I$41</f>
        <v>0.12158723090366291</v>
      </c>
      <c r="M10" s="13">
        <v>0</v>
      </c>
      <c r="O10" s="13">
        <v>-19120509188</v>
      </c>
      <c r="Q10" s="13">
        <v>-3566885238</v>
      </c>
      <c r="S10" s="13">
        <v>-22687394426</v>
      </c>
      <c r="U10" s="7">
        <v>-0.30330000000000001</v>
      </c>
    </row>
    <row r="11" spans="1:21" ht="21">
      <c r="A11" s="4" t="s">
        <v>19</v>
      </c>
      <c r="C11" s="13">
        <v>0</v>
      </c>
      <c r="E11" s="13">
        <v>0</v>
      </c>
      <c r="G11" s="13">
        <v>625613815</v>
      </c>
      <c r="I11" s="13">
        <v>625613815</v>
      </c>
      <c r="K11" s="7">
        <f t="shared" ref="K11:K40" si="0">I11/I$41</f>
        <v>-7.6537256268772924E-3</v>
      </c>
      <c r="M11" s="13">
        <v>0</v>
      </c>
      <c r="O11" s="13">
        <v>0</v>
      </c>
      <c r="Q11" s="13">
        <v>625613815</v>
      </c>
      <c r="S11" s="13">
        <v>625613815</v>
      </c>
      <c r="U11" s="7">
        <v>8.3999999999999995E-3</v>
      </c>
    </row>
    <row r="12" spans="1:21" ht="21">
      <c r="A12" s="4" t="s">
        <v>33</v>
      </c>
      <c r="C12" s="13">
        <v>0</v>
      </c>
      <c r="E12" s="13">
        <v>-4400649090</v>
      </c>
      <c r="G12" s="13">
        <v>618585972</v>
      </c>
      <c r="I12" s="13">
        <v>-3782063118</v>
      </c>
      <c r="K12" s="7">
        <f t="shared" si="0"/>
        <v>4.6269555937961566E-2</v>
      </c>
      <c r="M12" s="13">
        <v>0</v>
      </c>
      <c r="O12" s="13">
        <v>9362793265</v>
      </c>
      <c r="Q12" s="13">
        <v>618585972</v>
      </c>
      <c r="S12" s="13">
        <v>9981379237</v>
      </c>
      <c r="U12" s="7">
        <v>0.13350000000000001</v>
      </c>
    </row>
    <row r="13" spans="1:21" ht="21">
      <c r="A13" s="4" t="s">
        <v>16</v>
      </c>
      <c r="C13" s="13">
        <v>0</v>
      </c>
      <c r="E13" s="13">
        <v>0</v>
      </c>
      <c r="G13" s="13">
        <v>2944835293</v>
      </c>
      <c r="I13" s="13">
        <v>2944835293</v>
      </c>
      <c r="K13" s="7">
        <f t="shared" si="0"/>
        <v>-3.6026955940809589E-2</v>
      </c>
      <c r="M13" s="13">
        <v>2601187482</v>
      </c>
      <c r="O13" s="13">
        <v>0</v>
      </c>
      <c r="Q13" s="13">
        <v>5702877526</v>
      </c>
      <c r="S13" s="13">
        <v>8304065008</v>
      </c>
      <c r="U13" s="7">
        <v>0.111</v>
      </c>
    </row>
    <row r="14" spans="1:21" ht="21">
      <c r="A14" s="4" t="s">
        <v>20</v>
      </c>
      <c r="C14" s="13">
        <v>0</v>
      </c>
      <c r="E14" s="13">
        <v>1302546531</v>
      </c>
      <c r="G14" s="13">
        <v>-7488331715</v>
      </c>
      <c r="I14" s="13">
        <v>-6185785184</v>
      </c>
      <c r="K14" s="7">
        <f t="shared" si="0"/>
        <v>7.5676561882091223E-2</v>
      </c>
      <c r="M14" s="13">
        <v>0</v>
      </c>
      <c r="O14" s="13">
        <v>-428341427</v>
      </c>
      <c r="Q14" s="13">
        <v>-7488331715</v>
      </c>
      <c r="S14" s="13">
        <v>-7916673142</v>
      </c>
      <c r="U14" s="7">
        <v>-0.10589999999999999</v>
      </c>
    </row>
    <row r="15" spans="1:21" ht="21">
      <c r="A15" s="4" t="s">
        <v>95</v>
      </c>
      <c r="C15" s="13">
        <v>0</v>
      </c>
      <c r="E15" s="13">
        <v>0</v>
      </c>
      <c r="G15" s="13">
        <v>0</v>
      </c>
      <c r="I15" s="13">
        <v>0</v>
      </c>
      <c r="K15" s="7">
        <f t="shared" si="0"/>
        <v>0</v>
      </c>
      <c r="M15" s="13">
        <v>0</v>
      </c>
      <c r="O15" s="13">
        <v>0</v>
      </c>
      <c r="Q15" s="13">
        <v>7024397048</v>
      </c>
      <c r="S15" s="13">
        <v>7024397048</v>
      </c>
      <c r="U15" s="7">
        <v>9.3899999999999997E-2</v>
      </c>
    </row>
    <row r="16" spans="1:21" ht="21">
      <c r="A16" s="4" t="s">
        <v>96</v>
      </c>
      <c r="C16" s="13">
        <v>0</v>
      </c>
      <c r="E16" s="13">
        <v>0</v>
      </c>
      <c r="G16" s="13">
        <v>0</v>
      </c>
      <c r="I16" s="13">
        <v>0</v>
      </c>
      <c r="K16" s="7">
        <f t="shared" si="0"/>
        <v>0</v>
      </c>
      <c r="M16" s="13">
        <v>0</v>
      </c>
      <c r="O16" s="13">
        <v>0</v>
      </c>
      <c r="Q16" s="13">
        <v>34920547</v>
      </c>
      <c r="S16" s="13">
        <v>34920547</v>
      </c>
      <c r="U16" s="7">
        <v>5.0000000000000001E-4</v>
      </c>
    </row>
    <row r="17" spans="1:21" ht="21">
      <c r="A17" s="4" t="s">
        <v>97</v>
      </c>
      <c r="C17" s="13">
        <v>0</v>
      </c>
      <c r="E17" s="13">
        <v>0</v>
      </c>
      <c r="G17" s="13">
        <v>0</v>
      </c>
      <c r="I17" s="13">
        <v>0</v>
      </c>
      <c r="K17" s="7">
        <f t="shared" si="0"/>
        <v>0</v>
      </c>
      <c r="M17" s="13">
        <v>0</v>
      </c>
      <c r="O17" s="13">
        <v>0</v>
      </c>
      <c r="Q17" s="13">
        <v>641413590</v>
      </c>
      <c r="S17" s="13">
        <v>641413590</v>
      </c>
      <c r="U17" s="7">
        <v>8.6E-3</v>
      </c>
    </row>
    <row r="18" spans="1:21" ht="21">
      <c r="A18" s="4" t="s">
        <v>28</v>
      </c>
      <c r="C18" s="13">
        <v>0</v>
      </c>
      <c r="E18" s="13">
        <v>-2189236332</v>
      </c>
      <c r="G18" s="13">
        <v>0</v>
      </c>
      <c r="I18" s="13">
        <v>-2189236332</v>
      </c>
      <c r="K18" s="7">
        <f t="shared" si="0"/>
        <v>2.67829990575244E-2</v>
      </c>
      <c r="M18" s="13">
        <v>0</v>
      </c>
      <c r="O18" s="13">
        <v>1039969124</v>
      </c>
      <c r="Q18" s="13">
        <v>177038643</v>
      </c>
      <c r="S18" s="13">
        <v>1217007767</v>
      </c>
      <c r="U18" s="7">
        <v>1.6299999999999999E-2</v>
      </c>
    </row>
    <row r="19" spans="1:21" ht="21">
      <c r="A19" s="4" t="s">
        <v>98</v>
      </c>
      <c r="C19" s="13">
        <v>0</v>
      </c>
      <c r="E19" s="13">
        <v>0</v>
      </c>
      <c r="G19" s="13">
        <v>0</v>
      </c>
      <c r="I19" s="13">
        <v>0</v>
      </c>
      <c r="K19" s="7">
        <f t="shared" si="0"/>
        <v>0</v>
      </c>
      <c r="M19" s="13">
        <v>0</v>
      </c>
      <c r="O19" s="13">
        <v>0</v>
      </c>
      <c r="Q19" s="13">
        <v>425495956</v>
      </c>
      <c r="S19" s="13">
        <v>425495956</v>
      </c>
      <c r="U19" s="7">
        <v>5.7000000000000002E-3</v>
      </c>
    </row>
    <row r="20" spans="1:21" ht="21">
      <c r="A20" s="4" t="s">
        <v>99</v>
      </c>
      <c r="C20" s="13">
        <v>0</v>
      </c>
      <c r="E20" s="13">
        <v>0</v>
      </c>
      <c r="G20" s="13">
        <v>0</v>
      </c>
      <c r="I20" s="13">
        <v>0</v>
      </c>
      <c r="K20" s="7">
        <f t="shared" si="0"/>
        <v>0</v>
      </c>
      <c r="M20" s="13">
        <v>0</v>
      </c>
      <c r="O20" s="13">
        <v>0</v>
      </c>
      <c r="Q20" s="13">
        <v>793678090</v>
      </c>
      <c r="S20" s="13">
        <v>793678090</v>
      </c>
      <c r="U20" s="7">
        <v>1.06E-2</v>
      </c>
    </row>
    <row r="21" spans="1:21" ht="21">
      <c r="A21" s="4" t="s">
        <v>100</v>
      </c>
      <c r="C21" s="13">
        <v>0</v>
      </c>
      <c r="E21" s="13">
        <v>0</v>
      </c>
      <c r="G21" s="13">
        <v>0</v>
      </c>
      <c r="I21" s="13">
        <v>0</v>
      </c>
      <c r="K21" s="7">
        <f t="shared" si="0"/>
        <v>0</v>
      </c>
      <c r="M21" s="13">
        <v>0</v>
      </c>
      <c r="O21" s="13">
        <v>0</v>
      </c>
      <c r="Q21" s="13">
        <v>457793191</v>
      </c>
      <c r="S21" s="13">
        <v>457793191</v>
      </c>
      <c r="U21" s="7">
        <v>6.1000000000000004E-3</v>
      </c>
    </row>
    <row r="22" spans="1:21" ht="21">
      <c r="A22" s="4" t="s">
        <v>23</v>
      </c>
      <c r="C22" s="13">
        <v>0</v>
      </c>
      <c r="E22" s="13">
        <v>-16057786997</v>
      </c>
      <c r="G22" s="13">
        <v>0</v>
      </c>
      <c r="I22" s="13">
        <v>-16057786997</v>
      </c>
      <c r="K22" s="7">
        <f t="shared" si="0"/>
        <v>0.19645009893184001</v>
      </c>
      <c r="M22" s="13">
        <v>0</v>
      </c>
      <c r="O22" s="13">
        <v>30916686941</v>
      </c>
      <c r="Q22" s="13">
        <v>7253617705</v>
      </c>
      <c r="S22" s="13">
        <v>38170304646</v>
      </c>
      <c r="U22" s="7">
        <v>0.51039999999999996</v>
      </c>
    </row>
    <row r="23" spans="1:21" ht="21">
      <c r="A23" s="4" t="s">
        <v>101</v>
      </c>
      <c r="C23" s="13">
        <v>0</v>
      </c>
      <c r="E23" s="13">
        <v>0</v>
      </c>
      <c r="G23" s="13">
        <v>0</v>
      </c>
      <c r="I23" s="13">
        <v>0</v>
      </c>
      <c r="K23" s="7">
        <f t="shared" si="0"/>
        <v>0</v>
      </c>
      <c r="M23" s="13">
        <v>0</v>
      </c>
      <c r="O23" s="13">
        <v>0</v>
      </c>
      <c r="Q23" s="13">
        <v>734678073</v>
      </c>
      <c r="S23" s="13">
        <v>734678073</v>
      </c>
      <c r="U23" s="7">
        <v>9.7999999999999997E-3</v>
      </c>
    </row>
    <row r="24" spans="1:21" ht="21">
      <c r="A24" s="4" t="s">
        <v>102</v>
      </c>
      <c r="C24" s="13">
        <v>0</v>
      </c>
      <c r="E24" s="13">
        <v>0</v>
      </c>
      <c r="G24" s="13">
        <v>0</v>
      </c>
      <c r="I24" s="13">
        <v>0</v>
      </c>
      <c r="K24" s="7">
        <f t="shared" si="0"/>
        <v>0</v>
      </c>
      <c r="M24" s="13">
        <v>0</v>
      </c>
      <c r="O24" s="13">
        <v>0</v>
      </c>
      <c r="Q24" s="13">
        <v>0</v>
      </c>
      <c r="S24" s="13">
        <v>0</v>
      </c>
      <c r="U24" s="7">
        <v>0</v>
      </c>
    </row>
    <row r="25" spans="1:21" ht="21">
      <c r="A25" s="4" t="s">
        <v>29</v>
      </c>
      <c r="C25" s="13">
        <v>0</v>
      </c>
      <c r="E25" s="13">
        <v>-68708736</v>
      </c>
      <c r="G25" s="13">
        <v>0</v>
      </c>
      <c r="I25" s="13">
        <v>-68708736</v>
      </c>
      <c r="K25" s="7">
        <f t="shared" si="0"/>
        <v>8.405789656571864E-4</v>
      </c>
      <c r="M25" s="13">
        <v>0</v>
      </c>
      <c r="O25" s="13">
        <v>-166235375</v>
      </c>
      <c r="Q25" s="13">
        <v>205392667</v>
      </c>
      <c r="S25" s="13">
        <v>39157292</v>
      </c>
      <c r="U25" s="7">
        <v>5.0000000000000001E-4</v>
      </c>
    </row>
    <row r="26" spans="1:21" ht="21">
      <c r="A26" s="4" t="s">
        <v>103</v>
      </c>
      <c r="C26" s="13">
        <v>0</v>
      </c>
      <c r="E26" s="13">
        <v>0</v>
      </c>
      <c r="G26" s="13">
        <v>0</v>
      </c>
      <c r="I26" s="13">
        <v>0</v>
      </c>
      <c r="K26" s="7">
        <f t="shared" si="0"/>
        <v>0</v>
      </c>
      <c r="M26" s="13">
        <v>0</v>
      </c>
      <c r="O26" s="13">
        <v>0</v>
      </c>
      <c r="Q26" s="13">
        <v>1144041940</v>
      </c>
      <c r="S26" s="13">
        <v>1144041940</v>
      </c>
      <c r="U26" s="7">
        <v>1.5299999999999999E-2</v>
      </c>
    </row>
    <row r="27" spans="1:21" ht="21">
      <c r="A27" s="4" t="s">
        <v>36</v>
      </c>
      <c r="C27" s="13">
        <v>1205188679</v>
      </c>
      <c r="E27" s="13">
        <v>-1905446202</v>
      </c>
      <c r="G27" s="13">
        <v>0</v>
      </c>
      <c r="I27" s="13">
        <v>-700257523</v>
      </c>
      <c r="K27" s="7">
        <f t="shared" si="0"/>
        <v>8.5669127194685033E-3</v>
      </c>
      <c r="M27" s="13">
        <v>1205188679</v>
      </c>
      <c r="O27" s="13">
        <v>-1905446202</v>
      </c>
      <c r="Q27" s="13">
        <v>0</v>
      </c>
      <c r="S27" s="13">
        <v>-700257523</v>
      </c>
      <c r="U27" s="7">
        <v>-9.4000000000000004E-3</v>
      </c>
    </row>
    <row r="28" spans="1:21" ht="21">
      <c r="A28" s="4" t="s">
        <v>31</v>
      </c>
      <c r="C28" s="13">
        <v>0</v>
      </c>
      <c r="E28" s="13">
        <v>-4201842258</v>
      </c>
      <c r="G28" s="13">
        <v>0</v>
      </c>
      <c r="I28" s="13">
        <v>-4201842258</v>
      </c>
      <c r="K28" s="7">
        <f t="shared" si="0"/>
        <v>5.1405111266845264E-2</v>
      </c>
      <c r="M28" s="13">
        <v>487551874</v>
      </c>
      <c r="O28" s="13">
        <v>-3119609759</v>
      </c>
      <c r="Q28" s="13">
        <v>0</v>
      </c>
      <c r="S28" s="13">
        <v>-2632057885</v>
      </c>
      <c r="U28" s="7">
        <v>-3.5200000000000002E-2</v>
      </c>
    </row>
    <row r="29" spans="1:21" ht="21">
      <c r="A29" s="4" t="s">
        <v>15</v>
      </c>
      <c r="C29" s="13">
        <v>1060395420</v>
      </c>
      <c r="E29" s="13">
        <v>-2656152494</v>
      </c>
      <c r="G29" s="13">
        <v>0</v>
      </c>
      <c r="I29" s="13">
        <v>-1595757074</v>
      </c>
      <c r="K29" s="7">
        <f t="shared" si="0"/>
        <v>1.9522405865581027E-2</v>
      </c>
      <c r="M29" s="13">
        <v>1060395420</v>
      </c>
      <c r="O29" s="13">
        <v>-2210339697</v>
      </c>
      <c r="Q29" s="13">
        <v>0</v>
      </c>
      <c r="S29" s="13">
        <v>-1149944277</v>
      </c>
      <c r="U29" s="7">
        <v>-1.54E-2</v>
      </c>
    </row>
    <row r="30" spans="1:21" ht="21">
      <c r="A30" s="4" t="s">
        <v>27</v>
      </c>
      <c r="C30" s="13">
        <v>0</v>
      </c>
      <c r="E30" s="13">
        <v>-4288580928</v>
      </c>
      <c r="G30" s="13">
        <v>0</v>
      </c>
      <c r="I30" s="13">
        <v>-4288580928</v>
      </c>
      <c r="K30" s="7">
        <f t="shared" si="0"/>
        <v>5.2466267471364583E-2</v>
      </c>
      <c r="M30" s="13">
        <v>0</v>
      </c>
      <c r="O30" s="13">
        <v>-13112787572</v>
      </c>
      <c r="Q30" s="13">
        <v>0</v>
      </c>
      <c r="S30" s="13">
        <v>-13112787572</v>
      </c>
      <c r="U30" s="7">
        <v>-0.17530000000000001</v>
      </c>
    </row>
    <row r="31" spans="1:21" ht="21">
      <c r="A31" s="4" t="s">
        <v>35</v>
      </c>
      <c r="C31" s="13">
        <v>0</v>
      </c>
      <c r="E31" s="13">
        <v>366542437</v>
      </c>
      <c r="G31" s="13">
        <v>0</v>
      </c>
      <c r="I31" s="13">
        <v>366542437</v>
      </c>
      <c r="K31" s="7">
        <f t="shared" si="0"/>
        <v>-4.4842603793922861E-3</v>
      </c>
      <c r="M31" s="13">
        <v>0</v>
      </c>
      <c r="O31" s="13">
        <v>366542437</v>
      </c>
      <c r="Q31" s="13">
        <v>0</v>
      </c>
      <c r="S31" s="13">
        <v>366542437</v>
      </c>
      <c r="U31" s="7">
        <v>4.8999999999999998E-3</v>
      </c>
    </row>
    <row r="32" spans="1:21" ht="21">
      <c r="A32" s="4" t="s">
        <v>17</v>
      </c>
      <c r="C32" s="13">
        <v>0</v>
      </c>
      <c r="E32" s="13">
        <v>-3217614226</v>
      </c>
      <c r="G32" s="13">
        <v>0</v>
      </c>
      <c r="I32" s="13">
        <v>-3217614226</v>
      </c>
      <c r="K32" s="7">
        <f t="shared" si="0"/>
        <v>3.9364118675897758E-2</v>
      </c>
      <c r="M32" s="13">
        <v>0</v>
      </c>
      <c r="O32" s="13">
        <v>-4919912747</v>
      </c>
      <c r="Q32" s="13">
        <v>0</v>
      </c>
      <c r="S32" s="13">
        <v>-4919912747</v>
      </c>
      <c r="U32" s="7">
        <v>-6.5799999999999997E-2</v>
      </c>
    </row>
    <row r="33" spans="1:21" ht="21">
      <c r="A33" s="4" t="s">
        <v>32</v>
      </c>
      <c r="C33" s="13">
        <v>0</v>
      </c>
      <c r="E33" s="13">
        <v>-2010807003</v>
      </c>
      <c r="G33" s="13">
        <v>0</v>
      </c>
      <c r="I33" s="13">
        <v>-2010807003</v>
      </c>
      <c r="K33" s="7">
        <f t="shared" si="0"/>
        <v>2.460010428248843E-2</v>
      </c>
      <c r="M33" s="13">
        <v>0</v>
      </c>
      <c r="O33" s="13">
        <v>16027973359</v>
      </c>
      <c r="Q33" s="13">
        <v>0</v>
      </c>
      <c r="S33" s="13">
        <v>16027973359</v>
      </c>
      <c r="U33" s="7">
        <v>0.21429999999999999</v>
      </c>
    </row>
    <row r="34" spans="1:21" ht="21">
      <c r="A34" s="4" t="s">
        <v>18</v>
      </c>
      <c r="C34" s="13">
        <v>0</v>
      </c>
      <c r="E34" s="13">
        <v>-3169737198</v>
      </c>
      <c r="G34" s="13">
        <v>0</v>
      </c>
      <c r="I34" s="13">
        <v>-3169737198</v>
      </c>
      <c r="K34" s="7">
        <f t="shared" si="0"/>
        <v>3.8778393700910879E-2</v>
      </c>
      <c r="M34" s="13">
        <v>0</v>
      </c>
      <c r="O34" s="13">
        <v>-4870327251</v>
      </c>
      <c r="Q34" s="13">
        <v>0</v>
      </c>
      <c r="S34" s="13">
        <v>-4870327251</v>
      </c>
      <c r="U34" s="7">
        <v>-6.5100000000000005E-2</v>
      </c>
    </row>
    <row r="35" spans="1:21" ht="21">
      <c r="A35" s="4" t="s">
        <v>22</v>
      </c>
      <c r="C35" s="13">
        <v>0</v>
      </c>
      <c r="E35" s="13">
        <v>-11676915475</v>
      </c>
      <c r="G35" s="13">
        <v>0</v>
      </c>
      <c r="I35" s="13">
        <v>-11676915475</v>
      </c>
      <c r="K35" s="7">
        <f t="shared" si="0"/>
        <v>0.14285475331756786</v>
      </c>
      <c r="M35" s="13">
        <v>0</v>
      </c>
      <c r="O35" s="13">
        <v>-518112044</v>
      </c>
      <c r="Q35" s="13">
        <v>0</v>
      </c>
      <c r="S35" s="13">
        <v>-518112044</v>
      </c>
      <c r="U35" s="7">
        <v>-6.8999999999999999E-3</v>
      </c>
    </row>
    <row r="36" spans="1:21" ht="21">
      <c r="A36" s="4" t="s">
        <v>93</v>
      </c>
      <c r="C36" s="13">
        <v>0</v>
      </c>
      <c r="E36" s="13">
        <v>-2222151857</v>
      </c>
      <c r="G36" s="13">
        <v>0</v>
      </c>
      <c r="I36" s="13">
        <v>-2222151857</v>
      </c>
      <c r="K36" s="7">
        <f t="shared" si="0"/>
        <v>2.7185685812794694E-2</v>
      </c>
      <c r="M36" s="13">
        <v>0</v>
      </c>
      <c r="O36" s="13">
        <v>-1423610753</v>
      </c>
      <c r="Q36" s="13">
        <v>0</v>
      </c>
      <c r="S36" s="13">
        <v>-1423610753</v>
      </c>
      <c r="U36" s="7">
        <v>-1.9E-2</v>
      </c>
    </row>
    <row r="37" spans="1:21" ht="21">
      <c r="A37" s="4" t="s">
        <v>26</v>
      </c>
      <c r="C37" s="13">
        <v>0</v>
      </c>
      <c r="E37" s="13">
        <v>958115</v>
      </c>
      <c r="G37" s="13">
        <v>0</v>
      </c>
      <c r="I37" s="13">
        <v>958115</v>
      </c>
      <c r="K37" s="7">
        <f t="shared" si="0"/>
        <v>-1.1721527167675376E-5</v>
      </c>
      <c r="M37" s="13">
        <v>0</v>
      </c>
      <c r="O37" s="13">
        <v>-1362497455</v>
      </c>
      <c r="Q37" s="13">
        <v>0</v>
      </c>
      <c r="S37" s="13">
        <v>-1362497455</v>
      </c>
      <c r="U37" s="7">
        <v>-1.8200000000000001E-2</v>
      </c>
    </row>
    <row r="38" spans="1:21" ht="21">
      <c r="A38" s="4" t="s">
        <v>25</v>
      </c>
      <c r="C38" s="13">
        <v>0</v>
      </c>
      <c r="E38" s="13">
        <v>22366125</v>
      </c>
      <c r="G38" s="13">
        <v>0</v>
      </c>
      <c r="I38" s="13">
        <v>22366125</v>
      </c>
      <c r="K38" s="7">
        <f t="shared" si="0"/>
        <v>-2.7362596538319872E-4</v>
      </c>
      <c r="M38" s="13">
        <v>0</v>
      </c>
      <c r="O38" s="13">
        <v>-1205437054</v>
      </c>
      <c r="Q38" s="13">
        <v>0</v>
      </c>
      <c r="S38" s="13">
        <v>-1205437054</v>
      </c>
      <c r="U38" s="7">
        <v>-1.61E-2</v>
      </c>
    </row>
    <row r="39" spans="1:21" ht="21">
      <c r="A39" s="4" t="s">
        <v>34</v>
      </c>
      <c r="C39" s="13">
        <v>0</v>
      </c>
      <c r="E39" s="13">
        <v>-3431486043</v>
      </c>
      <c r="G39" s="13">
        <v>0</v>
      </c>
      <c r="I39" s="13">
        <v>-3431486043</v>
      </c>
      <c r="K39" s="7">
        <f t="shared" si="0"/>
        <v>4.1980614935079166E-2</v>
      </c>
      <c r="M39" s="13">
        <v>0</v>
      </c>
      <c r="O39" s="13">
        <v>-4007317871</v>
      </c>
      <c r="Q39" s="13">
        <v>0</v>
      </c>
      <c r="S39" s="13">
        <v>-4007317871</v>
      </c>
      <c r="U39" s="7">
        <v>-5.3600000000000002E-2</v>
      </c>
    </row>
    <row r="40" spans="1:21" ht="21">
      <c r="A40" s="4" t="s">
        <v>24</v>
      </c>
      <c r="C40" s="13">
        <v>0</v>
      </c>
      <c r="E40" s="13">
        <v>-10962848435</v>
      </c>
      <c r="G40" s="13">
        <v>0</v>
      </c>
      <c r="I40" s="13">
        <v>-10962848435</v>
      </c>
      <c r="K40" s="7">
        <f t="shared" si="0"/>
        <v>0.13411889571289456</v>
      </c>
      <c r="M40" s="13">
        <v>0</v>
      </c>
      <c r="O40" s="13">
        <v>-8637946210</v>
      </c>
      <c r="Q40" s="13">
        <v>0</v>
      </c>
      <c r="S40" s="13">
        <v>-8637946210</v>
      </c>
      <c r="U40" s="7">
        <v>-0.11550000000000001</v>
      </c>
    </row>
    <row r="41" spans="1:21" ht="19.5" thickBot="1">
      <c r="C41" s="15">
        <f>SUM(C10:C40)</f>
        <v>2265584099</v>
      </c>
      <c r="E41" s="15">
        <f>SUM(E10:E40)</f>
        <v>-77139177794</v>
      </c>
      <c r="G41" s="15">
        <f>SUM(G10:G40)</f>
        <v>-6866181873</v>
      </c>
      <c r="I41" s="15">
        <f>SUM(I10:I40)</f>
        <v>-81739775568</v>
      </c>
      <c r="K41" s="21">
        <f>SUM(K10:K40)</f>
        <v>1</v>
      </c>
      <c r="M41" s="15">
        <f>SUM(M10:M40)</f>
        <v>5354323455</v>
      </c>
      <c r="O41" s="15">
        <f>SUM(O10:O40)</f>
        <v>-9294465479</v>
      </c>
      <c r="Q41" s="15">
        <f>SUM(Q10:Q40)</f>
        <v>14784327810</v>
      </c>
      <c r="S41" s="15">
        <f>SUM(S10:S40)</f>
        <v>10844185786</v>
      </c>
      <c r="U41" s="21">
        <f>SUM(U10:U40)</f>
        <v>0.1450999999999999</v>
      </c>
    </row>
    <row r="42" spans="1:21" ht="19.5" thickTop="1"/>
  </sheetData>
  <mergeCells count="8">
    <mergeCell ref="A2:U2"/>
    <mergeCell ref="A3:U3"/>
    <mergeCell ref="A4:U4"/>
    <mergeCell ref="A8:A9"/>
    <mergeCell ref="M8:U8"/>
    <mergeCell ref="C8:K8"/>
    <mergeCell ref="A5:U5"/>
    <mergeCell ref="A6:U6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0"/>
  <sheetViews>
    <sheetView rightToLeft="1" view="pageBreakPreview" zoomScale="80" zoomScaleNormal="80" zoomScaleSheetLayoutView="80" workbookViewId="0">
      <selection activeCell="A29" sqref="A29"/>
    </sheetView>
  </sheetViews>
  <sheetFormatPr defaultRowHeight="18.75"/>
  <cols>
    <col min="1" max="1" width="28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1">
      <c r="A3" s="36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24">
      <c r="A5" s="35" t="s">
        <v>127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21">
      <c r="A7" s="36" t="s">
        <v>3</v>
      </c>
      <c r="C7" s="37" t="s">
        <v>73</v>
      </c>
      <c r="D7" s="37" t="s">
        <v>73</v>
      </c>
      <c r="E7" s="37" t="s">
        <v>73</v>
      </c>
      <c r="F7" s="37" t="s">
        <v>73</v>
      </c>
      <c r="G7" s="37" t="s">
        <v>73</v>
      </c>
      <c r="H7" s="37" t="s">
        <v>73</v>
      </c>
      <c r="I7" s="37" t="s">
        <v>73</v>
      </c>
      <c r="K7" s="37" t="s">
        <v>74</v>
      </c>
      <c r="L7" s="37" t="s">
        <v>74</v>
      </c>
      <c r="M7" s="37" t="s">
        <v>74</v>
      </c>
      <c r="N7" s="37" t="s">
        <v>74</v>
      </c>
      <c r="O7" s="37" t="s">
        <v>74</v>
      </c>
      <c r="P7" s="37" t="s">
        <v>74</v>
      </c>
      <c r="Q7" s="37" t="s">
        <v>74</v>
      </c>
    </row>
    <row r="8" spans="1:17" ht="21">
      <c r="A8" s="37" t="s">
        <v>3</v>
      </c>
      <c r="C8" s="6" t="s">
        <v>7</v>
      </c>
      <c r="E8" s="6" t="s">
        <v>90</v>
      </c>
      <c r="G8" s="6" t="s">
        <v>91</v>
      </c>
      <c r="I8" s="6" t="s">
        <v>92</v>
      </c>
      <c r="K8" s="6" t="s">
        <v>7</v>
      </c>
      <c r="M8" s="6" t="s">
        <v>90</v>
      </c>
      <c r="O8" s="6" t="s">
        <v>91</v>
      </c>
      <c r="Q8" s="6" t="s">
        <v>92</v>
      </c>
    </row>
    <row r="9" spans="1:17" ht="21">
      <c r="A9" s="12" t="s">
        <v>21</v>
      </c>
      <c r="C9" s="5">
        <v>4028231</v>
      </c>
      <c r="E9" s="5">
        <v>48771923651</v>
      </c>
      <c r="G9" s="5">
        <v>55143551380</v>
      </c>
      <c r="I9" s="13">
        <v>-6371627728</v>
      </c>
      <c r="K9" s="5">
        <v>4028231</v>
      </c>
      <c r="M9" s="5">
        <v>48771923651</v>
      </c>
      <c r="O9" s="5">
        <v>67892432840</v>
      </c>
      <c r="Q9" s="13">
        <v>-19120509188</v>
      </c>
    </row>
    <row r="10" spans="1:17" ht="21">
      <c r="A10" s="12" t="s">
        <v>27</v>
      </c>
      <c r="C10" s="5">
        <v>4148318</v>
      </c>
      <c r="E10" s="5">
        <v>43834245448</v>
      </c>
      <c r="G10" s="5">
        <v>48122826377</v>
      </c>
      <c r="I10" s="13">
        <v>-4288580928</v>
      </c>
      <c r="K10" s="5">
        <v>4148318</v>
      </c>
      <c r="M10" s="5">
        <v>43834245448</v>
      </c>
      <c r="O10" s="5">
        <v>56947033021</v>
      </c>
      <c r="Q10" s="13">
        <v>-13112787572</v>
      </c>
    </row>
    <row r="11" spans="1:17" ht="21">
      <c r="A11" s="12" t="s">
        <v>35</v>
      </c>
      <c r="C11" s="5">
        <v>625000</v>
      </c>
      <c r="E11" s="5">
        <v>5808979687</v>
      </c>
      <c r="G11" s="5">
        <v>5442437250</v>
      </c>
      <c r="I11" s="13">
        <v>366542437</v>
      </c>
      <c r="K11" s="5">
        <v>625000</v>
      </c>
      <c r="M11" s="5">
        <v>5808979687</v>
      </c>
      <c r="O11" s="5">
        <v>5442437250</v>
      </c>
      <c r="Q11" s="13">
        <v>366542437</v>
      </c>
    </row>
    <row r="12" spans="1:17" ht="21">
      <c r="A12" s="12" t="s">
        <v>17</v>
      </c>
      <c r="C12" s="5">
        <v>10561165</v>
      </c>
      <c r="E12" s="5">
        <v>66559387272</v>
      </c>
      <c r="G12" s="5">
        <v>69777001499</v>
      </c>
      <c r="I12" s="13">
        <v>-3217614226</v>
      </c>
      <c r="K12" s="5">
        <v>10561165</v>
      </c>
      <c r="M12" s="5">
        <v>66559387272</v>
      </c>
      <c r="O12" s="5">
        <v>71479300020</v>
      </c>
      <c r="Q12" s="13">
        <v>-4919912747</v>
      </c>
    </row>
    <row r="13" spans="1:17" ht="21">
      <c r="A13" s="12" t="s">
        <v>28</v>
      </c>
      <c r="C13" s="5">
        <v>7957098</v>
      </c>
      <c r="E13" s="5">
        <v>65809147180</v>
      </c>
      <c r="G13" s="5">
        <v>67998383513</v>
      </c>
      <c r="I13" s="13">
        <v>-2189236332</v>
      </c>
      <c r="K13" s="5">
        <v>7957098</v>
      </c>
      <c r="M13" s="5">
        <v>65809147180</v>
      </c>
      <c r="O13" s="5">
        <v>64769178056</v>
      </c>
      <c r="Q13" s="13">
        <v>1039969124</v>
      </c>
    </row>
    <row r="14" spans="1:17" ht="21">
      <c r="A14" s="12" t="s">
        <v>15</v>
      </c>
      <c r="C14" s="5">
        <v>642320</v>
      </c>
      <c r="E14" s="5">
        <v>11933531283</v>
      </c>
      <c r="G14" s="5">
        <v>14589683778</v>
      </c>
      <c r="I14" s="13">
        <v>-2656152494</v>
      </c>
      <c r="K14" s="5">
        <v>642320</v>
      </c>
      <c r="M14" s="5">
        <v>11933531283</v>
      </c>
      <c r="O14" s="5">
        <v>14143870981</v>
      </c>
      <c r="Q14" s="13">
        <v>-2210339697</v>
      </c>
    </row>
    <row r="15" spans="1:17" ht="21">
      <c r="A15" s="12" t="s">
        <v>32</v>
      </c>
      <c r="C15" s="5">
        <v>28897756</v>
      </c>
      <c r="E15" s="5">
        <v>140469232180</v>
      </c>
      <c r="G15" s="5">
        <v>142480039184</v>
      </c>
      <c r="I15" s="13">
        <v>-2010807003</v>
      </c>
      <c r="K15" s="5">
        <v>28897756</v>
      </c>
      <c r="M15" s="5">
        <v>140469232180</v>
      </c>
      <c r="O15" s="5">
        <v>124441258821</v>
      </c>
      <c r="Q15" s="13">
        <v>16027973359</v>
      </c>
    </row>
    <row r="16" spans="1:17" ht="21">
      <c r="A16" s="12" t="s">
        <v>36</v>
      </c>
      <c r="C16" s="5">
        <v>250000</v>
      </c>
      <c r="E16" s="5">
        <v>7552294875</v>
      </c>
      <c r="G16" s="5">
        <v>9457741077</v>
      </c>
      <c r="I16" s="13">
        <v>-1905446202</v>
      </c>
      <c r="K16" s="5">
        <v>250000</v>
      </c>
      <c r="M16" s="5">
        <v>7552294875</v>
      </c>
      <c r="O16" s="5">
        <v>9457741077</v>
      </c>
      <c r="Q16" s="13">
        <v>-1905446202</v>
      </c>
    </row>
    <row r="17" spans="1:17" ht="21">
      <c r="A17" s="12" t="s">
        <v>31</v>
      </c>
      <c r="C17" s="5">
        <v>27411214</v>
      </c>
      <c r="E17" s="5">
        <v>49019362980</v>
      </c>
      <c r="G17" s="5">
        <v>53221205239</v>
      </c>
      <c r="I17" s="13">
        <v>-4201842258</v>
      </c>
      <c r="K17" s="5">
        <v>27411214</v>
      </c>
      <c r="M17" s="5">
        <v>49019362980</v>
      </c>
      <c r="O17" s="5">
        <v>52138972740</v>
      </c>
      <c r="Q17" s="13">
        <v>-3119609759</v>
      </c>
    </row>
    <row r="18" spans="1:17" ht="21">
      <c r="A18" s="12" t="s">
        <v>33</v>
      </c>
      <c r="C18" s="5">
        <v>17237807</v>
      </c>
      <c r="E18" s="5">
        <v>119089932236</v>
      </c>
      <c r="G18" s="5">
        <v>123490581327</v>
      </c>
      <c r="I18" s="13">
        <v>-4400649090</v>
      </c>
      <c r="K18" s="5">
        <v>17237807</v>
      </c>
      <c r="M18" s="5">
        <v>119089932236</v>
      </c>
      <c r="O18" s="5">
        <v>109727138971</v>
      </c>
      <c r="Q18" s="13">
        <v>9362793265</v>
      </c>
    </row>
    <row r="19" spans="1:17" ht="21">
      <c r="A19" s="12" t="s">
        <v>18</v>
      </c>
      <c r="C19" s="5">
        <v>10772669</v>
      </c>
      <c r="E19" s="5">
        <v>23344686130</v>
      </c>
      <c r="G19" s="5">
        <v>26514423329</v>
      </c>
      <c r="I19" s="13">
        <v>-3169737198</v>
      </c>
      <c r="K19" s="5">
        <v>10772669</v>
      </c>
      <c r="M19" s="5">
        <v>23344686130</v>
      </c>
      <c r="O19" s="5">
        <v>28215013382</v>
      </c>
      <c r="Q19" s="13">
        <v>-4870327251</v>
      </c>
    </row>
    <row r="20" spans="1:17" ht="21">
      <c r="A20" s="12" t="s">
        <v>22</v>
      </c>
      <c r="C20" s="5">
        <v>25945804</v>
      </c>
      <c r="E20" s="5">
        <v>90244201205</v>
      </c>
      <c r="G20" s="5">
        <v>101921116681</v>
      </c>
      <c r="I20" s="13">
        <v>-11676915475</v>
      </c>
      <c r="K20" s="5">
        <v>25945804</v>
      </c>
      <c r="M20" s="5">
        <v>90244201205</v>
      </c>
      <c r="O20" s="5">
        <v>90762313250</v>
      </c>
      <c r="Q20" s="13">
        <v>-518112044</v>
      </c>
    </row>
    <row r="21" spans="1:17" ht="21">
      <c r="A21" s="12" t="s">
        <v>93</v>
      </c>
      <c r="C21" s="5">
        <v>4165</v>
      </c>
      <c r="E21" s="5">
        <v>18572867880</v>
      </c>
      <c r="G21" s="5">
        <v>20795019737</v>
      </c>
      <c r="I21" s="13">
        <v>-2222151857</v>
      </c>
      <c r="K21" s="5">
        <v>4165</v>
      </c>
      <c r="M21" s="5">
        <v>18572867880</v>
      </c>
      <c r="O21" s="5">
        <v>19996478633</v>
      </c>
      <c r="Q21" s="13">
        <v>-1423610753</v>
      </c>
    </row>
    <row r="22" spans="1:17" ht="21">
      <c r="A22" s="12" t="s">
        <v>26</v>
      </c>
      <c r="C22" s="5">
        <v>4900000</v>
      </c>
      <c r="E22" s="5">
        <v>8743166775</v>
      </c>
      <c r="G22" s="5">
        <v>8742208660</v>
      </c>
      <c r="I22" s="13">
        <v>958115</v>
      </c>
      <c r="K22" s="5">
        <v>4900000</v>
      </c>
      <c r="M22" s="5">
        <v>8743166775</v>
      </c>
      <c r="O22" s="5">
        <v>10105664230</v>
      </c>
      <c r="Q22" s="13">
        <v>-1362497455</v>
      </c>
    </row>
    <row r="23" spans="1:17" ht="21">
      <c r="A23" s="12" t="s">
        <v>23</v>
      </c>
      <c r="C23" s="5">
        <v>67307928</v>
      </c>
      <c r="E23" s="5">
        <v>323162963351</v>
      </c>
      <c r="G23" s="5">
        <v>339220750349</v>
      </c>
      <c r="I23" s="13">
        <v>-16057786997</v>
      </c>
      <c r="K23" s="5">
        <v>67307928</v>
      </c>
      <c r="M23" s="5">
        <v>323162963351</v>
      </c>
      <c r="O23" s="5">
        <v>292246276410</v>
      </c>
      <c r="Q23" s="13">
        <v>30916686941</v>
      </c>
    </row>
    <row r="24" spans="1:17" ht="21">
      <c r="A24" s="12" t="s">
        <v>25</v>
      </c>
      <c r="C24" s="5">
        <v>2500000</v>
      </c>
      <c r="E24" s="5">
        <v>6560730000</v>
      </c>
      <c r="G24" s="5">
        <v>6538363875</v>
      </c>
      <c r="I24" s="13">
        <v>22366125</v>
      </c>
      <c r="K24" s="5">
        <v>2500000</v>
      </c>
      <c r="M24" s="5">
        <v>6560730000</v>
      </c>
      <c r="O24" s="5">
        <v>7766167054</v>
      </c>
      <c r="Q24" s="13">
        <v>-1205437054</v>
      </c>
    </row>
    <row r="25" spans="1:17" ht="21">
      <c r="A25" s="12" t="s">
        <v>20</v>
      </c>
      <c r="C25" s="5">
        <v>2594370</v>
      </c>
      <c r="E25" s="5">
        <v>2664038303</v>
      </c>
      <c r="G25" s="5">
        <v>1361491772</v>
      </c>
      <c r="I25" s="13">
        <v>1302546531</v>
      </c>
      <c r="K25" s="5">
        <v>2594370</v>
      </c>
      <c r="M25" s="5">
        <v>2664038303</v>
      </c>
      <c r="O25" s="5">
        <v>3092379731</v>
      </c>
      <c r="Q25" s="13">
        <v>-428341427</v>
      </c>
    </row>
    <row r="26" spans="1:17" ht="21">
      <c r="A26" s="12" t="s">
        <v>34</v>
      </c>
      <c r="C26" s="5">
        <v>1355059</v>
      </c>
      <c r="E26" s="5">
        <v>19491037892</v>
      </c>
      <c r="G26" s="5">
        <v>22922523936</v>
      </c>
      <c r="I26" s="13">
        <v>-3431486043</v>
      </c>
      <c r="K26" s="5">
        <v>1355059</v>
      </c>
      <c r="M26" s="5">
        <v>19491037892</v>
      </c>
      <c r="O26" s="5">
        <v>23498355764</v>
      </c>
      <c r="Q26" s="13">
        <v>-4007317871</v>
      </c>
    </row>
    <row r="27" spans="1:17" ht="21">
      <c r="A27" s="12" t="s">
        <v>24</v>
      </c>
      <c r="C27" s="5">
        <v>17932468</v>
      </c>
      <c r="E27" s="5">
        <v>64172771335</v>
      </c>
      <c r="G27" s="5">
        <v>75135619771</v>
      </c>
      <c r="I27" s="13">
        <v>-10962848435</v>
      </c>
      <c r="K27" s="5">
        <v>17932468</v>
      </c>
      <c r="M27" s="5">
        <v>64172771335</v>
      </c>
      <c r="O27" s="5">
        <v>72810717546</v>
      </c>
      <c r="Q27" s="13">
        <v>-8637946210</v>
      </c>
    </row>
    <row r="28" spans="1:17" ht="21">
      <c r="A28" s="12" t="s">
        <v>29</v>
      </c>
      <c r="C28" s="13">
        <v>180000</v>
      </c>
      <c r="E28" s="14">
        <v>733608900</v>
      </c>
      <c r="G28" s="14">
        <v>802317636</v>
      </c>
      <c r="I28" s="14">
        <v>-68708736</v>
      </c>
      <c r="K28" s="13">
        <v>180000</v>
      </c>
      <c r="M28" s="14">
        <v>733608900</v>
      </c>
      <c r="O28" s="14">
        <v>899844275</v>
      </c>
      <c r="Q28" s="14">
        <v>-166235375</v>
      </c>
    </row>
    <row r="29" spans="1:17" ht="19.5" thickBot="1">
      <c r="E29" s="10">
        <f>SUM(E9:E28)</f>
        <v>1116538108563</v>
      </c>
      <c r="G29" s="10">
        <f>SUM(G9:G28)</f>
        <v>1193677286370</v>
      </c>
      <c r="I29" s="15">
        <f>SUM(I9:I28)</f>
        <v>-77139177794</v>
      </c>
      <c r="M29" s="10">
        <f>SUM(M9:M28)</f>
        <v>1116538108563</v>
      </c>
      <c r="O29" s="10">
        <f>SUM(O9:O28)</f>
        <v>1125832574052</v>
      </c>
      <c r="Q29" s="15">
        <f>SUM(Q9:Q28)</f>
        <v>-9294465479</v>
      </c>
    </row>
    <row r="30" spans="1:17" ht="19.5" thickTop="1"/>
  </sheetData>
  <mergeCells count="7">
    <mergeCell ref="K7:Q7"/>
    <mergeCell ref="A7:A8"/>
    <mergeCell ref="C7:I7"/>
    <mergeCell ref="A2:Q2"/>
    <mergeCell ref="A3:Q3"/>
    <mergeCell ref="A4:Q4"/>
    <mergeCell ref="A5:Q5"/>
  </mergeCells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view="pageBreakPreview" zoomScale="90" zoomScaleNormal="80" zoomScaleSheetLayoutView="90" workbookViewId="0">
      <selection activeCell="A26" sqref="A26"/>
    </sheetView>
  </sheetViews>
  <sheetFormatPr defaultRowHeight="18.75"/>
  <cols>
    <col min="1" max="1" width="30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22.710937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22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1">
      <c r="A3" s="36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24">
      <c r="A5" s="35" t="s">
        <v>128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21">
      <c r="A7" s="36" t="s">
        <v>3</v>
      </c>
      <c r="C7" s="37" t="s">
        <v>73</v>
      </c>
      <c r="D7" s="37" t="s">
        <v>73</v>
      </c>
      <c r="E7" s="37" t="s">
        <v>73</v>
      </c>
      <c r="F7" s="37" t="s">
        <v>73</v>
      </c>
      <c r="G7" s="37" t="s">
        <v>73</v>
      </c>
      <c r="H7" s="37" t="s">
        <v>73</v>
      </c>
      <c r="I7" s="37" t="s">
        <v>73</v>
      </c>
      <c r="K7" s="37" t="s">
        <v>74</v>
      </c>
      <c r="L7" s="37" t="s">
        <v>74</v>
      </c>
      <c r="M7" s="37" t="s">
        <v>74</v>
      </c>
      <c r="N7" s="37" t="s">
        <v>74</v>
      </c>
      <c r="O7" s="37" t="s">
        <v>74</v>
      </c>
      <c r="P7" s="37" t="s">
        <v>74</v>
      </c>
      <c r="Q7" s="37" t="s">
        <v>74</v>
      </c>
    </row>
    <row r="8" spans="1:17" ht="21">
      <c r="A8" s="37" t="s">
        <v>3</v>
      </c>
      <c r="C8" s="6" t="s">
        <v>7</v>
      </c>
      <c r="E8" s="6" t="s">
        <v>90</v>
      </c>
      <c r="G8" s="6" t="s">
        <v>91</v>
      </c>
      <c r="I8" s="6" t="s">
        <v>94</v>
      </c>
      <c r="K8" s="6" t="s">
        <v>7</v>
      </c>
      <c r="M8" s="6" t="s">
        <v>90</v>
      </c>
      <c r="O8" s="6" t="s">
        <v>91</v>
      </c>
      <c r="Q8" s="6" t="s">
        <v>94</v>
      </c>
    </row>
    <row r="9" spans="1:17" ht="21">
      <c r="A9" s="4" t="s">
        <v>21</v>
      </c>
      <c r="C9" s="5">
        <v>971769</v>
      </c>
      <c r="E9" s="5">
        <v>12811460882</v>
      </c>
      <c r="G9" s="5">
        <v>16378346120</v>
      </c>
      <c r="I9" s="13">
        <v>-3566885238</v>
      </c>
      <c r="K9" s="5">
        <v>971769</v>
      </c>
      <c r="M9" s="5">
        <v>12811460882</v>
      </c>
      <c r="O9" s="5">
        <v>16378346120</v>
      </c>
      <c r="Q9" s="13">
        <v>-3566885238</v>
      </c>
    </row>
    <row r="10" spans="1:17" ht="21">
      <c r="A10" s="4" t="s">
        <v>19</v>
      </c>
      <c r="C10" s="5">
        <v>5668020</v>
      </c>
      <c r="E10" s="5">
        <v>14128843200</v>
      </c>
      <c r="G10" s="5">
        <v>13503229385</v>
      </c>
      <c r="I10" s="13">
        <v>625613815</v>
      </c>
      <c r="K10" s="5">
        <v>5668020</v>
      </c>
      <c r="M10" s="5">
        <v>14128843200</v>
      </c>
      <c r="O10" s="5">
        <v>13503229385</v>
      </c>
      <c r="Q10" s="13">
        <v>625613815</v>
      </c>
    </row>
    <row r="11" spans="1:17" ht="21">
      <c r="A11" s="4" t="s">
        <v>33</v>
      </c>
      <c r="C11" s="5">
        <v>1312193</v>
      </c>
      <c r="E11" s="5">
        <v>8971341270</v>
      </c>
      <c r="G11" s="5">
        <v>8352755298</v>
      </c>
      <c r="I11" s="13">
        <v>618585972</v>
      </c>
      <c r="K11" s="5">
        <v>1312193</v>
      </c>
      <c r="M11" s="5">
        <v>8971341270</v>
      </c>
      <c r="O11" s="5">
        <v>8352755298</v>
      </c>
      <c r="Q11" s="13">
        <v>618585972</v>
      </c>
    </row>
    <row r="12" spans="1:17" ht="21">
      <c r="A12" s="4" t="s">
        <v>16</v>
      </c>
      <c r="C12" s="5">
        <v>2740000</v>
      </c>
      <c r="E12" s="5">
        <v>112332594620</v>
      </c>
      <c r="G12" s="5">
        <v>109387759327</v>
      </c>
      <c r="I12" s="13">
        <v>2944835293</v>
      </c>
      <c r="K12" s="5">
        <v>3918350</v>
      </c>
      <c r="M12" s="5">
        <v>165462540669</v>
      </c>
      <c r="O12" s="5">
        <v>159759663143</v>
      </c>
      <c r="Q12" s="13">
        <v>5702877526</v>
      </c>
    </row>
    <row r="13" spans="1:17" ht="21">
      <c r="A13" s="4" t="s">
        <v>20</v>
      </c>
      <c r="C13" s="5">
        <v>42505630</v>
      </c>
      <c r="E13" s="5">
        <v>43176587204</v>
      </c>
      <c r="G13" s="5">
        <v>50664918919</v>
      </c>
      <c r="I13" s="13">
        <v>-7488331715</v>
      </c>
      <c r="K13" s="5">
        <v>42505630</v>
      </c>
      <c r="M13" s="5">
        <v>43176587204</v>
      </c>
      <c r="O13" s="5">
        <v>50664918919</v>
      </c>
      <c r="Q13" s="13">
        <v>-7488331715</v>
      </c>
    </row>
    <row r="14" spans="1:17" ht="21">
      <c r="A14" s="4" t="s">
        <v>95</v>
      </c>
      <c r="C14" s="5">
        <v>0</v>
      </c>
      <c r="E14" s="5">
        <v>0</v>
      </c>
      <c r="G14" s="5">
        <v>0</v>
      </c>
      <c r="I14" s="13">
        <v>0</v>
      </c>
      <c r="K14" s="5">
        <v>8867345</v>
      </c>
      <c r="M14" s="5">
        <v>48554942321</v>
      </c>
      <c r="O14" s="5">
        <v>41530545273</v>
      </c>
      <c r="Q14" s="13">
        <v>7024397048</v>
      </c>
    </row>
    <row r="15" spans="1:17" ht="21">
      <c r="A15" s="4" t="s">
        <v>96</v>
      </c>
      <c r="C15" s="5">
        <v>0</v>
      </c>
      <c r="E15" s="5">
        <v>0</v>
      </c>
      <c r="G15" s="5">
        <v>0</v>
      </c>
      <c r="I15" s="13">
        <v>0</v>
      </c>
      <c r="K15" s="5">
        <v>1793049</v>
      </c>
      <c r="M15" s="5">
        <v>45328986826</v>
      </c>
      <c r="O15" s="5">
        <v>45294066279</v>
      </c>
      <c r="Q15" s="13">
        <v>34920547</v>
      </c>
    </row>
    <row r="16" spans="1:17" ht="21">
      <c r="A16" s="4" t="s">
        <v>97</v>
      </c>
      <c r="C16" s="5">
        <v>0</v>
      </c>
      <c r="E16" s="5">
        <v>0</v>
      </c>
      <c r="G16" s="5">
        <v>0</v>
      </c>
      <c r="I16" s="13">
        <v>0</v>
      </c>
      <c r="K16" s="5">
        <v>5795396</v>
      </c>
      <c r="M16" s="5">
        <v>20937258637</v>
      </c>
      <c r="O16" s="5">
        <v>20295845047</v>
      </c>
      <c r="Q16" s="13">
        <v>641413590</v>
      </c>
    </row>
    <row r="17" spans="1:17" ht="21">
      <c r="A17" s="4" t="s">
        <v>28</v>
      </c>
      <c r="C17" s="5">
        <v>0</v>
      </c>
      <c r="E17" s="5">
        <v>0</v>
      </c>
      <c r="G17" s="5">
        <v>0</v>
      </c>
      <c r="I17" s="13">
        <v>0</v>
      </c>
      <c r="K17" s="5">
        <v>212000</v>
      </c>
      <c r="M17" s="5">
        <v>1890371849</v>
      </c>
      <c r="O17" s="5">
        <v>1713333206</v>
      </c>
      <c r="Q17" s="13">
        <v>177038643</v>
      </c>
    </row>
    <row r="18" spans="1:17" ht="21">
      <c r="A18" s="4" t="s">
        <v>98</v>
      </c>
      <c r="C18" s="5">
        <v>0</v>
      </c>
      <c r="E18" s="5">
        <v>0</v>
      </c>
      <c r="G18" s="5">
        <v>0</v>
      </c>
      <c r="I18" s="13">
        <v>0</v>
      </c>
      <c r="K18" s="5">
        <v>3806339</v>
      </c>
      <c r="M18" s="5">
        <v>20400550917</v>
      </c>
      <c r="O18" s="5">
        <v>19975054961</v>
      </c>
      <c r="Q18" s="13">
        <v>425495956</v>
      </c>
    </row>
    <row r="19" spans="1:17" ht="21">
      <c r="A19" s="4" t="s">
        <v>99</v>
      </c>
      <c r="C19" s="5">
        <v>0</v>
      </c>
      <c r="E19" s="5">
        <v>0</v>
      </c>
      <c r="G19" s="5">
        <v>0</v>
      </c>
      <c r="I19" s="13">
        <v>0</v>
      </c>
      <c r="K19" s="5">
        <v>951460</v>
      </c>
      <c r="M19" s="5">
        <v>20213450001</v>
      </c>
      <c r="O19" s="5">
        <v>19419771911</v>
      </c>
      <c r="Q19" s="13">
        <v>793678090</v>
      </c>
    </row>
    <row r="20" spans="1:17" ht="21">
      <c r="A20" s="4" t="s">
        <v>100</v>
      </c>
      <c r="C20" s="5">
        <v>0</v>
      </c>
      <c r="E20" s="5">
        <v>0</v>
      </c>
      <c r="G20" s="5">
        <v>0</v>
      </c>
      <c r="I20" s="13">
        <v>0</v>
      </c>
      <c r="K20" s="5">
        <v>481856</v>
      </c>
      <c r="M20" s="5">
        <v>10457390567</v>
      </c>
      <c r="O20" s="5">
        <v>9999597376</v>
      </c>
      <c r="Q20" s="13">
        <v>457793191</v>
      </c>
    </row>
    <row r="21" spans="1:17" ht="21">
      <c r="A21" s="4" t="s">
        <v>23</v>
      </c>
      <c r="C21" s="5">
        <v>0</v>
      </c>
      <c r="E21" s="5">
        <v>0</v>
      </c>
      <c r="G21" s="5">
        <v>0</v>
      </c>
      <c r="I21" s="13">
        <v>0</v>
      </c>
      <c r="K21" s="5">
        <v>13554912</v>
      </c>
      <c r="M21" s="5">
        <v>67397347631</v>
      </c>
      <c r="O21" s="5">
        <v>60143729926</v>
      </c>
      <c r="Q21" s="13">
        <v>7253617705</v>
      </c>
    </row>
    <row r="22" spans="1:17" ht="21">
      <c r="A22" s="4" t="s">
        <v>101</v>
      </c>
      <c r="C22" s="5">
        <v>0</v>
      </c>
      <c r="E22" s="5">
        <v>0</v>
      </c>
      <c r="G22" s="5">
        <v>0</v>
      </c>
      <c r="I22" s="13">
        <v>0</v>
      </c>
      <c r="K22" s="5">
        <v>10000000</v>
      </c>
      <c r="M22" s="5">
        <v>49168616173</v>
      </c>
      <c r="O22" s="5">
        <v>48433938100</v>
      </c>
      <c r="Q22" s="13">
        <v>734678073</v>
      </c>
    </row>
    <row r="23" spans="1:17" ht="21">
      <c r="A23" s="4" t="s">
        <v>102</v>
      </c>
      <c r="C23" s="5">
        <v>0</v>
      </c>
      <c r="E23" s="5">
        <v>0</v>
      </c>
      <c r="G23" s="5">
        <v>0</v>
      </c>
      <c r="I23" s="13">
        <v>0</v>
      </c>
      <c r="K23" s="5">
        <v>10000000</v>
      </c>
      <c r="M23" s="5">
        <v>48433938100</v>
      </c>
      <c r="O23" s="5">
        <v>48433938100</v>
      </c>
      <c r="Q23" s="13">
        <v>0</v>
      </c>
    </row>
    <row r="24" spans="1:17" ht="21">
      <c r="A24" s="4" t="s">
        <v>29</v>
      </c>
      <c r="C24" s="5">
        <v>0</v>
      </c>
      <c r="E24" s="5">
        <v>0</v>
      </c>
      <c r="G24" s="5">
        <v>0</v>
      </c>
      <c r="I24" s="13">
        <v>0</v>
      </c>
      <c r="K24" s="5">
        <v>1820000</v>
      </c>
      <c r="M24" s="5">
        <v>9303818143</v>
      </c>
      <c r="O24" s="5">
        <v>9098425476</v>
      </c>
      <c r="Q24" s="13">
        <v>205392667</v>
      </c>
    </row>
    <row r="25" spans="1:17" ht="21">
      <c r="A25" s="4" t="s">
        <v>103</v>
      </c>
      <c r="C25" s="5">
        <v>0</v>
      </c>
      <c r="E25" s="9">
        <v>0</v>
      </c>
      <c r="G25" s="9">
        <v>0</v>
      </c>
      <c r="I25" s="14">
        <v>0</v>
      </c>
      <c r="K25" s="5">
        <v>65000</v>
      </c>
      <c r="M25" s="9">
        <v>6745623300</v>
      </c>
      <c r="O25" s="9">
        <v>5601581360</v>
      </c>
      <c r="Q25" s="14">
        <v>1144041940</v>
      </c>
    </row>
    <row r="26" spans="1:17" ht="19.5" thickBot="1">
      <c r="E26" s="15">
        <f>SUM(E9:E25)</f>
        <v>191420827176</v>
      </c>
      <c r="G26" s="15">
        <f>SUM(G9:G25)</f>
        <v>198287009049</v>
      </c>
      <c r="I26" s="15">
        <f>SUM(I9:I25)</f>
        <v>-6866181873</v>
      </c>
      <c r="M26" s="15">
        <f>SUM(M9:M25)</f>
        <v>593383067690</v>
      </c>
      <c r="O26" s="15">
        <f>SUM(O9:O25)</f>
        <v>578598739880</v>
      </c>
      <c r="Q26" s="15">
        <f>SUM(Q9:Q25)</f>
        <v>14784327810</v>
      </c>
    </row>
    <row r="27" spans="1:17" ht="19.5" thickTop="1"/>
  </sheetData>
  <mergeCells count="7">
    <mergeCell ref="K7:Q7"/>
    <mergeCell ref="A7:A8"/>
    <mergeCell ref="C7:I7"/>
    <mergeCell ref="A5:Q5"/>
    <mergeCell ref="A2:Q2"/>
    <mergeCell ref="A3:Q3"/>
    <mergeCell ref="A4:Q4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Normal="100" zoomScaleSheetLayoutView="100" workbookViewId="0">
      <selection activeCell="A12" sqref="A12"/>
    </sheetView>
  </sheetViews>
  <sheetFormatPr defaultRowHeight="18.75"/>
  <cols>
    <col min="1" max="1" width="24.4257812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">
      <c r="A3" s="36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24">
      <c r="A5" s="35" t="s">
        <v>129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21">
      <c r="A6" s="36" t="s">
        <v>3</v>
      </c>
      <c r="C6" s="37" t="s">
        <v>80</v>
      </c>
      <c r="D6" s="37" t="s">
        <v>80</v>
      </c>
      <c r="E6" s="37" t="s">
        <v>80</v>
      </c>
      <c r="F6" s="37" t="s">
        <v>80</v>
      </c>
      <c r="G6" s="37" t="s">
        <v>80</v>
      </c>
      <c r="I6" s="37" t="s">
        <v>73</v>
      </c>
      <c r="J6" s="37" t="s">
        <v>73</v>
      </c>
      <c r="K6" s="37" t="s">
        <v>73</v>
      </c>
      <c r="L6" s="37" t="s">
        <v>73</v>
      </c>
      <c r="M6" s="37" t="s">
        <v>73</v>
      </c>
      <c r="O6" s="37" t="s">
        <v>74</v>
      </c>
      <c r="P6" s="37" t="s">
        <v>74</v>
      </c>
      <c r="Q6" s="37" t="s">
        <v>74</v>
      </c>
      <c r="R6" s="37" t="s">
        <v>74</v>
      </c>
      <c r="S6" s="37" t="s">
        <v>74</v>
      </c>
    </row>
    <row r="7" spans="1:19" ht="21">
      <c r="A7" s="37" t="s">
        <v>3</v>
      </c>
      <c r="C7" s="6" t="s">
        <v>81</v>
      </c>
      <c r="E7" s="6" t="s">
        <v>82</v>
      </c>
      <c r="G7" s="6" t="s">
        <v>83</v>
      </c>
      <c r="I7" s="6" t="s">
        <v>84</v>
      </c>
      <c r="K7" s="6" t="s">
        <v>78</v>
      </c>
      <c r="M7" s="6" t="s">
        <v>85</v>
      </c>
      <c r="O7" s="6" t="s">
        <v>84</v>
      </c>
      <c r="Q7" s="6" t="s">
        <v>78</v>
      </c>
      <c r="S7" s="6" t="s">
        <v>85</v>
      </c>
    </row>
    <row r="8" spans="1:19" ht="21">
      <c r="A8" s="12" t="s">
        <v>36</v>
      </c>
      <c r="C8" s="5" t="s">
        <v>86</v>
      </c>
      <c r="E8" s="5">
        <v>250000</v>
      </c>
      <c r="G8" s="5">
        <v>5600</v>
      </c>
      <c r="I8" s="5">
        <v>1400000000</v>
      </c>
      <c r="K8" s="5">
        <v>194811321</v>
      </c>
      <c r="M8" s="5">
        <v>1205188679</v>
      </c>
      <c r="O8" s="5">
        <v>1400000000</v>
      </c>
      <c r="Q8" s="5">
        <v>194811321</v>
      </c>
      <c r="S8" s="5">
        <v>1205188679</v>
      </c>
    </row>
    <row r="9" spans="1:19" ht="21">
      <c r="A9" s="12" t="s">
        <v>31</v>
      </c>
      <c r="C9" s="5" t="s">
        <v>87</v>
      </c>
      <c r="E9" s="5">
        <v>24848145</v>
      </c>
      <c r="G9" s="5">
        <v>22</v>
      </c>
      <c r="I9" s="5">
        <v>0</v>
      </c>
      <c r="K9" s="5">
        <v>0</v>
      </c>
      <c r="M9" s="5">
        <v>0</v>
      </c>
      <c r="O9" s="5">
        <v>546659190</v>
      </c>
      <c r="Q9" s="5">
        <v>59107316</v>
      </c>
      <c r="S9" s="5">
        <v>487551874</v>
      </c>
    </row>
    <row r="10" spans="1:19" ht="21">
      <c r="A10" s="12" t="s">
        <v>16</v>
      </c>
      <c r="C10" s="5" t="s">
        <v>88</v>
      </c>
      <c r="E10" s="5">
        <v>275754</v>
      </c>
      <c r="G10" s="5">
        <v>9433</v>
      </c>
      <c r="I10" s="5">
        <v>0</v>
      </c>
      <c r="K10" s="5">
        <v>0</v>
      </c>
      <c r="M10" s="5">
        <v>0</v>
      </c>
      <c r="O10" s="5">
        <v>2601187482</v>
      </c>
      <c r="Q10" s="5">
        <v>0</v>
      </c>
      <c r="S10" s="5">
        <v>2601187482</v>
      </c>
    </row>
    <row r="11" spans="1:19" ht="21">
      <c r="A11" s="12" t="s">
        <v>15</v>
      </c>
      <c r="C11" s="5" t="s">
        <v>89</v>
      </c>
      <c r="E11" s="5">
        <v>642320</v>
      </c>
      <c r="G11" s="5">
        <v>1920</v>
      </c>
      <c r="I11" s="9">
        <v>1233254400</v>
      </c>
      <c r="K11" s="9">
        <v>172858980</v>
      </c>
      <c r="M11" s="9">
        <v>1060395420</v>
      </c>
      <c r="O11" s="9">
        <v>1233254400</v>
      </c>
      <c r="Q11" s="9">
        <v>172858980</v>
      </c>
      <c r="S11" s="9">
        <v>1060395420</v>
      </c>
    </row>
    <row r="12" spans="1:19" ht="19.5" thickBot="1">
      <c r="I12" s="10">
        <f>SUM(I8:I11)</f>
        <v>2633254400</v>
      </c>
      <c r="K12" s="10">
        <f>SUM(K8:K11)</f>
        <v>367670301</v>
      </c>
      <c r="M12" s="10">
        <f>SUM(M8:M11)</f>
        <v>2265584099</v>
      </c>
      <c r="O12" s="10">
        <f>SUM(O8:O11)</f>
        <v>5781101072</v>
      </c>
      <c r="Q12" s="10">
        <f>SUM(Q8:Q11)</f>
        <v>426777617</v>
      </c>
      <c r="S12" s="10">
        <f>SUM(S8:S11)</f>
        <v>5354323455</v>
      </c>
    </row>
    <row r="13" spans="1:19" ht="19.5" thickTop="1"/>
  </sheetData>
  <mergeCells count="8">
    <mergeCell ref="A2:S2"/>
    <mergeCell ref="A3:S3"/>
    <mergeCell ref="A4:S4"/>
    <mergeCell ref="A5:S5"/>
    <mergeCell ref="A6:A7"/>
    <mergeCell ref="C6:G6"/>
    <mergeCell ref="O6:S6"/>
    <mergeCell ref="I6:M6"/>
  </mergeCells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0</vt:lpstr>
      <vt:lpstr>سهام</vt:lpstr>
      <vt:lpstr>تبعی</vt:lpstr>
      <vt:lpstr>سپرده</vt:lpstr>
      <vt:lpstr>درآمد سرمایه گذاری ها</vt:lpstr>
      <vt:lpstr>سرمایه‌گذاری در سهام</vt:lpstr>
      <vt:lpstr>درآمد ناشی از تغییر قیمت سهام</vt:lpstr>
      <vt:lpstr>درآمد ناشی از فروش سهام</vt:lpstr>
      <vt:lpstr>درآمد سود سهام</vt:lpstr>
      <vt:lpstr>درآمد سپرده بانکی</vt:lpstr>
      <vt:lpstr>سود اوراق بهادار و سپرده بانکی</vt:lpstr>
      <vt:lpstr>سایر درآمدها</vt:lpstr>
      <vt:lpstr>'0'!Print_Area</vt:lpstr>
      <vt:lpstr>تبعی!Print_Area</vt:lpstr>
      <vt:lpstr>'درآمد سپرده بانکی'!Print_Area</vt:lpstr>
      <vt:lpstr>'درآمد سرمایه گذاری ها'!Print_Area</vt:lpstr>
      <vt:lpstr>'درآمد سود سهام'!Print_Area</vt:lpstr>
      <vt:lpstr>'درآمد ناشی از تغییر قیمت سهام'!Print_Area</vt:lpstr>
      <vt:lpstr>سپرده!Print_Area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2024-05-27T10:29:39Z</dcterms:modified>
</cp:coreProperties>
</file>