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نیفی\ارسال گزارشات قانونی و دوره ای\صورت وضعیت پورتفوی\رویین\1402 11 30\"/>
    </mc:Choice>
  </mc:AlternateContent>
  <xr:revisionPtr revIDLastSave="0" documentId="13_ncr:1_{2472E7B0-362F-46DA-9592-11FB20E8FFE1}" xr6:coauthVersionLast="47" xr6:coauthVersionMax="47" xr10:uidLastSave="{00000000-0000-0000-0000-000000000000}"/>
  <bookViews>
    <workbookView xWindow="-120" yWindow="-120" windowWidth="29040" windowHeight="15840" tabRatio="747" activeTab="6" xr2:uid="{00000000-000D-0000-FFFF-FFFF00000000}"/>
  </bookViews>
  <sheets>
    <sheet name="0" sheetId="23" r:id="rId1"/>
    <sheet name="سهام" sheetId="1" r:id="rId2"/>
    <sheet name="سپرده" sheetId="6" r:id="rId3"/>
    <sheet name="درآمد سرمایه گذاری ها" sheetId="15" r:id="rId4"/>
    <sheet name="سرمایه‌گذاری در سهام" sheetId="11" r:id="rId5"/>
    <sheet name="درآمد ناشی از تغییر قیمت سهام" sheetId="9" r:id="rId6"/>
    <sheet name="درآمد ناشی از فروش سهام" sheetId="10" r:id="rId7"/>
    <sheet name="درآمد سود سهام" sheetId="8" r:id="rId8"/>
    <sheet name="درآمد سپرده بانکی" sheetId="13" r:id="rId9"/>
    <sheet name="سود اوراق بهادار و سپرده بانکی" sheetId="7" r:id="rId10"/>
    <sheet name="سایر درآمدها" sheetId="14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G10" i="15"/>
  <c r="G9" i="15"/>
  <c r="G11" i="15" s="1"/>
  <c r="S12" i="6"/>
  <c r="S13" i="6"/>
  <c r="S14" i="6"/>
  <c r="S15" i="6"/>
  <c r="S11" i="6"/>
  <c r="S16" i="6" s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12" i="1"/>
  <c r="Y36" i="1" s="1"/>
  <c r="S13" i="7"/>
  <c r="Q13" i="7"/>
  <c r="O13" i="7"/>
  <c r="M13" i="7"/>
  <c r="K13" i="7"/>
  <c r="I13" i="7"/>
  <c r="I13" i="13"/>
  <c r="E13" i="13"/>
  <c r="Q20" i="10"/>
  <c r="O20" i="10"/>
  <c r="M20" i="10"/>
  <c r="K20" i="10"/>
  <c r="I20" i="10"/>
  <c r="G20" i="10"/>
  <c r="E20" i="10"/>
  <c r="C20" i="10"/>
  <c r="Q30" i="9"/>
  <c r="O30" i="9"/>
  <c r="M30" i="9"/>
  <c r="K30" i="9"/>
  <c r="I30" i="9"/>
  <c r="G30" i="9"/>
  <c r="E30" i="9"/>
  <c r="C30" i="9"/>
  <c r="U38" i="11"/>
  <c r="S38" i="11"/>
  <c r="Q38" i="11"/>
  <c r="O38" i="11"/>
  <c r="M38" i="11"/>
  <c r="K38" i="11"/>
  <c r="I38" i="11"/>
  <c r="G38" i="11"/>
  <c r="E38" i="11"/>
  <c r="C38" i="11"/>
  <c r="E11" i="15"/>
  <c r="Q16" i="6"/>
  <c r="O16" i="6"/>
  <c r="M16" i="6"/>
  <c r="K16" i="6"/>
  <c r="W36" i="1"/>
  <c r="U36" i="1"/>
  <c r="S36" i="1"/>
  <c r="Q36" i="1"/>
  <c r="O36" i="1"/>
  <c r="M36" i="1"/>
  <c r="K36" i="1"/>
  <c r="I36" i="1"/>
  <c r="G36" i="1"/>
  <c r="E36" i="1"/>
  <c r="C36" i="1"/>
</calcChain>
</file>

<file path=xl/sharedStrings.xml><?xml version="1.0" encoding="utf-8"?>
<sst xmlns="http://schemas.openxmlformats.org/spreadsheetml/2006/main" count="400" uniqueCount="116">
  <si>
    <t>صندوق سرمایه گذاری بخشی صنایع سورنا</t>
  </si>
  <si>
    <t>صورت وضعیت پورتفوی</t>
  </si>
  <si>
    <t>برای ماه منتهی به 1402/11/30</t>
  </si>
  <si>
    <t>نام شرکت</t>
  </si>
  <si>
    <t>1402/10/30</t>
  </si>
  <si>
    <t>تغییرات طی دوره</t>
  </si>
  <si>
    <t>1402/11/30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</si>
  <si>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</si>
  <si>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</si>
  <si>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</si>
  <si>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</si>
  <si>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</si>
  <si>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</si>
  <si>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</si>
  <si>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</si>
  <si>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پارس فولاد سبزوار</t>
  </si>
  <si>
    <t>توسعه‌ معادن‌ روی‌ ایران‌</t>
  </si>
  <si>
    <t>تولیدی چدن سازان</t>
  </si>
  <si>
    <t>تولیدی فولاد سپید فراب کویر</t>
  </si>
  <si>
    <t>ح . صبا فولاد خلیج فارس</t>
  </si>
  <si>
    <t>سرمایه گذاری تامین اجتماعی</t>
  </si>
  <si>
    <t>شرکت آهن و فولاد ارفع</t>
  </si>
  <si>
    <t>غلتک سازان سپاهان</t>
  </si>
  <si>
    <t>فروسیلیس‌ ایران‌</t>
  </si>
  <si>
    <t>فروسیلیسیم خمین</t>
  </si>
  <si>
    <t>فولاد  خوزستان</t>
  </si>
  <si>
    <t>فولاد امیرکبیرکاشان</t>
  </si>
  <si>
    <t>فولاد مبارکه اصفهان</t>
  </si>
  <si>
    <t>فولاد هرمزگان جنوب</t>
  </si>
  <si>
    <t>گروه سرمایه گذاری میراث فرهنگی</t>
  </si>
  <si>
    <t>گروه مالی شهر</t>
  </si>
  <si>
    <t>گروه مپنا (سهامی عام)</t>
  </si>
  <si>
    <t>گروه‌صنعتی‌سپاهان‌</t>
  </si>
  <si>
    <t>مدیریت انرژی امید  تابان هور</t>
  </si>
  <si>
    <t>مس‌ شهیدباهنر</t>
  </si>
  <si>
    <t>ملی‌ صنایع‌ مس‌ ایران‌</t>
  </si>
  <si>
    <t>کشتیرانی دریای خزر</t>
  </si>
  <si>
    <t>آنتی بیوتیک سازی ایران</t>
  </si>
  <si>
    <t>صبا فولاد خلیج فارس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</si>
  <si>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</si>
  <si>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</si>
  <si>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</si>
  <si>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</si>
  <si>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</si>
  <si>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</si>
  <si>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</si>
  <si>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</si>
  <si>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</si>
  <si>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</si>
  <si>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</si>
  <si>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</si>
  <si>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101310810707075482</t>
  </si>
  <si>
    <t>سپرده کوتاه مدت</t>
  </si>
  <si>
    <t>1402/07/10</t>
  </si>
  <si>
    <t>بانک گردشگری آپادانا</t>
  </si>
  <si>
    <t>120.9967.1453776.1</t>
  </si>
  <si>
    <t>1402/07/19</t>
  </si>
  <si>
    <t>بانک ملت بهار جنوبی</t>
  </si>
  <si>
    <t>9942290316</t>
  </si>
  <si>
    <t>1402/07/26</t>
  </si>
  <si>
    <t>بانک ملی بورس اوراق بهادار</t>
  </si>
  <si>
    <t>0230972418001</t>
  </si>
  <si>
    <t>1402/09/08</t>
  </si>
  <si>
    <t>0421760509008</t>
  </si>
  <si>
    <t>سپرده بلند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</si>
  <si>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</si>
  <si>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</si>
  <si>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</si>
  <si>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</si>
  <si>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</si>
  <si>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</si>
  <si>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</si>
  <si>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</si>
  <si>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</si>
  <si>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</si>
  <si>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</si>
  <si>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</si>
  <si>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</si>
  <si>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</si>
  <si>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</si>
  <si>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</si>
  <si>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1402/11/18</t>
  </si>
  <si>
    <t>بهای فروش</t>
  </si>
  <si>
    <t>ارزش دفتری</t>
  </si>
  <si>
    <t>سود و زیان ناشی از تغییر قیمت</t>
  </si>
  <si>
    <t>سود و زیان ناشی از فروش</t>
  </si>
  <si>
    <t>سوژمیران</t>
  </si>
  <si>
    <t>صندوق س سهامی کاریزما- اهرمی</t>
  </si>
  <si>
    <t>نخریسی و نساجی خسروی خراسان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</si>
  <si>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</si>
  <si>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</si>
  <si>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</si>
  <si>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</si>
  <si>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</si>
  <si>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</si>
  <si>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</si>
  <si>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</si>
  <si>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120.1405.1453776.1</t>
  </si>
  <si>
    <t>سایر درآمدها</t>
  </si>
  <si>
    <t>تعدیل کارمزد کارگزار</t>
  </si>
  <si>
    <t>سرمایه‌گذاری در سهام</t>
  </si>
  <si>
    <t>درآمد سپرده بانکی</t>
  </si>
  <si>
    <t>‫1- سرمایه گذاری ها</t>
  </si>
  <si>
    <t>‫1-1- سرمایه گذاری در سهام و حق تقدم سهام</t>
  </si>
  <si>
    <t>‫صورت وضعیت پورتفوی</t>
  </si>
  <si>
    <t>‫برای ماه منتهی به 1402/11/30</t>
  </si>
  <si>
    <t>‫2-1- سرمایه گذاری در  سپرده بانکی</t>
  </si>
  <si>
    <t>‫2- درآمد حاصل از سرمایه گذاری ها</t>
  </si>
  <si>
    <t>‫1-2- درآمد حاصل از سرمایه گذاری در سهام :</t>
  </si>
  <si>
    <t>‫1-1-2- درآمد ناشی از تغییر ارزش اوراق بهادار  :</t>
  </si>
  <si>
    <t>‫2- درآمد حاصل از سرمایه‌گذاری</t>
  </si>
  <si>
    <t>‫2-2- 1-درآمد ناشی از سپرده بانکی</t>
  </si>
  <si>
    <t>‫2-2- درآمد ناشی از سپرده بانکی</t>
  </si>
  <si>
    <t>3- سایر درآمد ها</t>
  </si>
  <si>
    <t>‫2-1-2- درآمد ناشی از فروش اوراق بهادار  :</t>
  </si>
  <si>
    <t>‫3-1-2- درآمد سود سهام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</si>
</sst>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B Nazanin"/>
      <charset val="178"/>
    </font>
    <font>
      <b/>
      <sz val="12"/>
      <color rgb="FF000000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sz val="11"/>
      <name val="Calibri"/>
      <family val="2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43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37" fontId="6" fillId="0" borderId="0" xfId="0" applyNumberFormat="1" applyFont="1" applyAlignment="1">
      <alignment horizontal="right" vertical="center"/>
    </xf>
    <xf numFmtId="0" fontId="7" fillId="0" borderId="0" xfId="0" applyFont="1"/>
    <xf numFmtId="37" fontId="6" fillId="0" borderId="0" xfId="0" applyNumberFormat="1" applyFont="1" applyAlignment="1">
      <alignment vertical="center"/>
    </xf>
    <xf numFmtId="3" fontId="1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8" fillId="0" borderId="0" xfId="0" applyFont="1"/>
    <xf numFmtId="0" fontId="4" fillId="0" borderId="0" xfId="1" applyFont="1"/>
    <xf numFmtId="1" fontId="1" fillId="0" borderId="0" xfId="0" applyNumberFormat="1" applyFont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1" fillId="0" borderId="2" xfId="0" applyFont="1" applyBorder="1" applyAlignment="1">
      <alignment horizontal="center" vertical="center"/>
    </xf>
    <xf numFmtId="164" fontId="1" fillId="0" borderId="0" xfId="2" applyNumberFormat="1" applyFont="1"/>
    <xf numFmtId="37" fontId="11" fillId="0" borderId="0" xfId="1" applyNumberFormat="1" applyFont="1" applyAlignment="1">
      <alignment horizontal="center" vertical="center"/>
    </xf>
    <xf numFmtId="0" fontId="12" fillId="0" borderId="0" xfId="1" applyFont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65E42306-FF1C-4EA9-B0DB-1FCDCC80B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460376</xdr:colOff>
      <xdr:row>23</xdr:row>
      <xdr:rowOff>190500</xdr:rowOff>
    </xdr:from>
    <xdr:to>
      <xdr:col>5</xdr:col>
      <xdr:colOff>381001</xdr:colOff>
      <xdr:row>30</xdr:row>
      <xdr:rowOff>67457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CB67A1-9BA9-418A-8950-CD5A18244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595165" y="2518833"/>
          <a:ext cx="1148292" cy="150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ABAB-C1A0-4F9E-A614-D30C24CA13BD}">
  <dimension ref="A32:J45"/>
  <sheetViews>
    <sheetView rightToLeft="1" view="pageBreakPreview" zoomScale="80" zoomScaleNormal="100" zoomScaleSheetLayoutView="80" workbookViewId="0">
      <selection activeCell="B21" sqref="B21"/>
    </sheetView>
  </sheetViews>
  <sheetFormatPr defaultRowHeight="18" x14ac:dyDescent="0.45"/>
  <cols>
    <col min="1" max="16384" width="9.140625" style="14"/>
  </cols>
  <sheetData>
    <row r="32" spans="1:10" ht="30" x14ac:dyDescent="0.45">
      <c r="A32" s="24" t="s">
        <v>0</v>
      </c>
      <c r="B32" s="25"/>
      <c r="C32" s="25"/>
      <c r="D32" s="25"/>
      <c r="E32" s="25"/>
      <c r="F32" s="25"/>
      <c r="G32" s="25"/>
      <c r="H32" s="25"/>
      <c r="I32" s="25"/>
      <c r="J32" s="25"/>
    </row>
    <row r="33" spans="1:10" ht="30" x14ac:dyDescent="0.45">
      <c r="A33" s="24" t="s">
        <v>104</v>
      </c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30" x14ac:dyDescent="0.45">
      <c r="A34" s="24" t="s">
        <v>105</v>
      </c>
      <c r="B34" s="25"/>
      <c r="C34" s="25"/>
      <c r="D34" s="25"/>
      <c r="E34" s="25"/>
      <c r="F34" s="25"/>
      <c r="G34" s="25"/>
      <c r="H34" s="25"/>
      <c r="I34" s="25"/>
      <c r="J34" s="25"/>
    </row>
    <row r="38" spans="1:10" hidden="1" x14ac:dyDescent="0.45"/>
    <row r="39" spans="1:10" hidden="1" x14ac:dyDescent="0.45"/>
    <row r="40" spans="1:10" hidden="1" x14ac:dyDescent="0.45"/>
    <row r="41" spans="1:10" hidden="1" x14ac:dyDescent="0.45"/>
    <row r="42" spans="1:10" hidden="1" x14ac:dyDescent="0.45"/>
    <row r="43" spans="1:10" hidden="1" x14ac:dyDescent="0.45"/>
    <row r="44" spans="1:10" hidden="1" x14ac:dyDescent="0.45"/>
    <row r="45" spans="1:10" hidden="1" x14ac:dyDescent="0.45"/>
  </sheetData>
  <mergeCells count="3">
    <mergeCell ref="A32:J32"/>
    <mergeCell ref="A33:J33"/>
    <mergeCell ref="A34:J34"/>
  </mergeCells>
  <pageMargins left="0.7" right="0.7" top="0.75" bottom="0.75" header="0.3" footer="0.3"/>
  <pageSetup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zoomScale="90" zoomScaleNormal="90" workbookViewId="0">
      <selection activeCell="S28" sqref="S28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3.42578125" style="1" bestFit="1" customWidth="1"/>
    <col min="6" max="6" width="1.28515625" style="1" customWidth="1"/>
    <col min="7" max="7" width="8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0.7109375" style="1" bestFit="1" customWidth="1"/>
    <col min="12" max="12" width="1" style="1" customWidth="1"/>
    <col min="13" max="13" width="13.71093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0.7109375" style="1" bestFit="1" customWidth="1"/>
    <col min="18" max="18" width="1" style="1" customWidth="1"/>
    <col min="19" max="19" width="14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" x14ac:dyDescent="0.4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19" customFormat="1" ht="24" x14ac:dyDescent="0.25">
      <c r="A6" s="30" t="s">
        <v>110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19" customFormat="1" ht="24" x14ac:dyDescent="0.25">
      <c r="A7" s="30" t="s">
        <v>111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9" spans="1:19" ht="21" x14ac:dyDescent="0.45">
      <c r="A9" s="26" t="s">
        <v>66</v>
      </c>
      <c r="B9" s="26" t="s">
        <v>66</v>
      </c>
      <c r="C9" s="26" t="s">
        <v>66</v>
      </c>
      <c r="D9" s="26" t="s">
        <v>66</v>
      </c>
      <c r="E9" s="26" t="s">
        <v>66</v>
      </c>
      <c r="F9" s="26" t="s">
        <v>66</v>
      </c>
      <c r="G9" s="26" t="s">
        <v>66</v>
      </c>
      <c r="I9" s="26" t="s">
        <v>67</v>
      </c>
      <c r="J9" s="26" t="s">
        <v>67</v>
      </c>
      <c r="K9" s="26" t="s">
        <v>67</v>
      </c>
      <c r="L9" s="26" t="s">
        <v>67</v>
      </c>
      <c r="M9" s="26" t="s">
        <v>67</v>
      </c>
      <c r="O9" s="26" t="s">
        <v>68</v>
      </c>
      <c r="P9" s="26" t="s">
        <v>68</v>
      </c>
      <c r="Q9" s="26" t="s">
        <v>68</v>
      </c>
      <c r="R9" s="26" t="s">
        <v>68</v>
      </c>
      <c r="S9" s="26" t="s">
        <v>68</v>
      </c>
    </row>
    <row r="10" spans="1:19" ht="21" x14ac:dyDescent="0.45">
      <c r="A10" s="29" t="s">
        <v>69</v>
      </c>
      <c r="B10" s="6"/>
      <c r="C10" s="29" t="s">
        <v>70</v>
      </c>
      <c r="D10" s="6"/>
      <c r="E10" s="29" t="s">
        <v>39</v>
      </c>
      <c r="F10" s="6"/>
      <c r="G10" s="29" t="s">
        <v>40</v>
      </c>
      <c r="I10" s="29" t="s">
        <v>71</v>
      </c>
      <c r="J10" s="6"/>
      <c r="K10" s="29" t="s">
        <v>72</v>
      </c>
      <c r="L10" s="6"/>
      <c r="M10" s="29" t="s">
        <v>73</v>
      </c>
      <c r="O10" s="29" t="s">
        <v>71</v>
      </c>
      <c r="P10" s="6"/>
      <c r="Q10" s="29" t="s">
        <v>72</v>
      </c>
      <c r="R10" s="6"/>
      <c r="S10" s="29" t="s">
        <v>73</v>
      </c>
    </row>
    <row r="11" spans="1:19" ht="21" x14ac:dyDescent="0.45">
      <c r="A11" s="18" t="s">
        <v>54</v>
      </c>
      <c r="C11" s="4">
        <v>19</v>
      </c>
      <c r="D11" s="5"/>
      <c r="E11" s="5" t="s">
        <v>74</v>
      </c>
      <c r="F11" s="5"/>
      <c r="G11" s="4">
        <v>24</v>
      </c>
      <c r="H11" s="5"/>
      <c r="I11" s="4">
        <v>0</v>
      </c>
      <c r="J11" s="5"/>
      <c r="K11" s="4">
        <v>0</v>
      </c>
      <c r="L11" s="5"/>
      <c r="M11" s="4">
        <v>0</v>
      </c>
      <c r="N11" s="5"/>
      <c r="O11" s="4">
        <v>36248891131</v>
      </c>
      <c r="P11" s="5"/>
      <c r="Q11" s="4">
        <v>0</v>
      </c>
      <c r="R11" s="5"/>
      <c r="S11" s="4">
        <v>36248891131</v>
      </c>
    </row>
    <row r="12" spans="1:19" ht="21" x14ac:dyDescent="0.45">
      <c r="A12" s="18" t="s">
        <v>60</v>
      </c>
      <c r="C12" s="4">
        <v>8</v>
      </c>
      <c r="D12" s="5"/>
      <c r="E12" s="5" t="s">
        <v>74</v>
      </c>
      <c r="F12" s="5"/>
      <c r="G12" s="4">
        <v>22.5</v>
      </c>
      <c r="H12" s="5"/>
      <c r="I12" s="4">
        <v>2465753411</v>
      </c>
      <c r="J12" s="5"/>
      <c r="K12" s="4">
        <v>-9982671</v>
      </c>
      <c r="L12" s="5"/>
      <c r="M12" s="4">
        <v>2475736082</v>
      </c>
      <c r="N12" s="5"/>
      <c r="O12" s="4">
        <v>7273972567</v>
      </c>
      <c r="P12" s="5"/>
      <c r="Q12" s="4">
        <v>0</v>
      </c>
      <c r="R12" s="5"/>
      <c r="S12" s="4">
        <v>7273972567</v>
      </c>
    </row>
    <row r="13" spans="1:19" ht="19.5" thickBot="1" x14ac:dyDescent="0.5">
      <c r="I13" s="10">
        <f>SUM(I11:I12)</f>
        <v>2465753411</v>
      </c>
      <c r="K13" s="10">
        <f>SUM(K11:K12)</f>
        <v>-9982671</v>
      </c>
      <c r="M13" s="10">
        <f>SUM(M11:M12)</f>
        <v>2475736082</v>
      </c>
      <c r="O13" s="10">
        <f>SUM(O11:O12)</f>
        <v>43522863698</v>
      </c>
      <c r="Q13" s="10">
        <f>SUM(Q11:Q12)</f>
        <v>0</v>
      </c>
      <c r="S13" s="10">
        <f>SUM(S11:S12)</f>
        <v>43522863698</v>
      </c>
    </row>
    <row r="14" spans="1:19" ht="19.5" thickTop="1" x14ac:dyDescent="0.45"/>
  </sheetData>
  <mergeCells count="18">
    <mergeCell ref="A2:S2"/>
    <mergeCell ref="A3:S3"/>
    <mergeCell ref="A4:S4"/>
    <mergeCell ref="A6:S6"/>
    <mergeCell ref="A7:S7"/>
    <mergeCell ref="Q10"/>
    <mergeCell ref="S10"/>
    <mergeCell ref="O9:S9"/>
    <mergeCell ref="I10"/>
    <mergeCell ref="K10"/>
    <mergeCell ref="M10"/>
    <mergeCell ref="I9:M9"/>
    <mergeCell ref="O10"/>
    <mergeCell ref="A10"/>
    <mergeCell ref="C10"/>
    <mergeCell ref="E10"/>
    <mergeCell ref="G10"/>
    <mergeCell ref="A9:G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A24" sqref="A24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20.28515625" style="1" customWidth="1"/>
    <col min="4" max="4" width="1" style="1" customWidth="1"/>
    <col min="5" max="5" width="20.28515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26" t="s">
        <v>0</v>
      </c>
      <c r="B2" s="26"/>
      <c r="C2" s="26"/>
      <c r="D2" s="26"/>
      <c r="E2" s="26"/>
    </row>
    <row r="3" spans="1:5" ht="21" x14ac:dyDescent="0.45">
      <c r="A3" s="26" t="s">
        <v>65</v>
      </c>
      <c r="B3" s="26"/>
      <c r="C3" s="26"/>
      <c r="D3" s="26"/>
      <c r="E3" s="26"/>
    </row>
    <row r="4" spans="1:5" ht="21" x14ac:dyDescent="0.45">
      <c r="A4" s="26" t="s">
        <v>2</v>
      </c>
      <c r="B4" s="26"/>
      <c r="C4" s="26"/>
      <c r="D4" s="26"/>
      <c r="E4" s="26"/>
    </row>
    <row r="5" spans="1:5" ht="21" x14ac:dyDescent="0.45">
      <c r="A5" s="3"/>
      <c r="B5" s="3"/>
      <c r="C5" s="3"/>
      <c r="D5" s="3"/>
      <c r="E5" s="3"/>
    </row>
    <row r="6" spans="1:5" s="19" customFormat="1" ht="30" x14ac:dyDescent="0.25">
      <c r="A6" s="21" t="s">
        <v>113</v>
      </c>
      <c r="B6" s="20"/>
      <c r="C6" s="20"/>
      <c r="D6" s="20"/>
      <c r="E6" s="20"/>
    </row>
    <row r="8" spans="1:5" ht="21" x14ac:dyDescent="0.45">
      <c r="A8" s="26" t="s">
        <v>98</v>
      </c>
      <c r="C8" s="26" t="s">
        <v>67</v>
      </c>
      <c r="E8" s="26" t="s">
        <v>6</v>
      </c>
    </row>
    <row r="9" spans="1:5" ht="21" x14ac:dyDescent="0.45">
      <c r="A9" s="27" t="s">
        <v>98</v>
      </c>
      <c r="C9" s="27" t="s">
        <v>47</v>
      </c>
      <c r="E9" s="27" t="s">
        <v>47</v>
      </c>
    </row>
    <row r="10" spans="1:5" ht="21" x14ac:dyDescent="0.45">
      <c r="A10" s="33" t="s">
        <v>98</v>
      </c>
      <c r="B10" s="5"/>
      <c r="C10" s="4">
        <v>94733653</v>
      </c>
      <c r="D10" s="5"/>
      <c r="E10" s="4">
        <v>15672005918</v>
      </c>
    </row>
    <row r="11" spans="1:5" ht="21" x14ac:dyDescent="0.45">
      <c r="A11" s="33" t="s">
        <v>99</v>
      </c>
      <c r="B11" s="5"/>
      <c r="C11" s="4">
        <v>34567595</v>
      </c>
      <c r="D11" s="5"/>
      <c r="E11" s="4">
        <v>162044157</v>
      </c>
    </row>
    <row r="12" spans="1:5" ht="21.75" thickBot="1" x14ac:dyDescent="0.5">
      <c r="A12" s="18" t="s">
        <v>74</v>
      </c>
      <c r="B12" s="5"/>
      <c r="C12" s="10">
        <v>129301248</v>
      </c>
      <c r="D12" s="5"/>
      <c r="E12" s="10">
        <v>15834050075</v>
      </c>
    </row>
    <row r="13" spans="1:5" ht="19.5" thickTop="1" x14ac:dyDescent="0.45">
      <c r="C13" s="2"/>
      <c r="E13" s="2"/>
    </row>
  </sheetData>
  <mergeCells count="8">
    <mergeCell ref="A2:E2"/>
    <mergeCell ref="A3:E3"/>
    <mergeCell ref="A4:E4"/>
    <mergeCell ref="A8:A9"/>
    <mergeCell ref="C9"/>
    <mergeCell ref="C8"/>
    <mergeCell ref="E9"/>
    <mergeCell ref="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2"/>
  <sheetViews>
    <sheetView rightToLeft="1" topLeftCell="A13" zoomScale="85" zoomScaleNormal="85" workbookViewId="0">
      <selection activeCell="W28" sqref="W28"/>
    </sheetView>
  </sheetViews>
  <sheetFormatPr defaultRowHeight="18.75" x14ac:dyDescent="0.45"/>
  <cols>
    <col min="1" max="1" width="30" style="1" customWidth="1"/>
    <col min="2" max="2" width="1" style="1" customWidth="1"/>
    <col min="3" max="3" width="16" style="1" customWidth="1"/>
    <col min="4" max="4" width="1" style="1" customWidth="1"/>
    <col min="5" max="5" width="17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" style="1" customWidth="1"/>
    <col min="10" max="10" width="1" style="1" customWidth="1"/>
    <col min="11" max="11" width="16.7109375" style="1" bestFit="1" customWidth="1"/>
    <col min="12" max="12" width="1" style="1" customWidth="1"/>
    <col min="13" max="13" width="16" style="1" customWidth="1"/>
    <col min="14" max="14" width="1" style="1" customWidth="1"/>
    <col min="15" max="15" width="16.5703125" style="1" bestFit="1" customWidth="1"/>
    <col min="16" max="16" width="1" style="1" customWidth="1"/>
    <col min="17" max="17" width="16" style="1" customWidth="1"/>
    <col min="18" max="18" width="1" style="1" customWidth="1"/>
    <col min="19" max="19" width="16" style="1" customWidth="1"/>
    <col min="20" max="20" width="1" style="1" customWidth="1"/>
    <col min="21" max="21" width="19" style="1" customWidth="1"/>
    <col min="22" max="22" width="1" style="1" customWidth="1"/>
    <col min="23" max="23" width="18.5703125" style="1" bestFit="1" customWidth="1"/>
    <col min="24" max="24" width="1" style="1" customWidth="1"/>
    <col min="25" max="25" width="27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17.25" customHeight="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24" x14ac:dyDescent="0.45">
      <c r="A6" s="30" t="s">
        <v>102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4" x14ac:dyDescent="0.45">
      <c r="A7" s="30" t="s">
        <v>103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4" x14ac:dyDescent="0.4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21" x14ac:dyDescent="0.45">
      <c r="A9" s="26" t="s">
        <v>3</v>
      </c>
      <c r="C9" s="26" t="s">
        <v>4</v>
      </c>
      <c r="D9" s="26" t="s">
        <v>4</v>
      </c>
      <c r="E9" s="26" t="s">
        <v>4</v>
      </c>
      <c r="F9" s="26" t="s">
        <v>4</v>
      </c>
      <c r="G9" s="26" t="s">
        <v>4</v>
      </c>
      <c r="I9" s="26" t="s">
        <v>5</v>
      </c>
      <c r="J9" s="26" t="s">
        <v>5</v>
      </c>
      <c r="K9" s="26" t="s">
        <v>5</v>
      </c>
      <c r="L9" s="26" t="s">
        <v>5</v>
      </c>
      <c r="M9" s="26" t="s">
        <v>5</v>
      </c>
      <c r="N9" s="26" t="s">
        <v>5</v>
      </c>
      <c r="O9" s="26" t="s">
        <v>5</v>
      </c>
      <c r="Q9" s="26" t="s">
        <v>6</v>
      </c>
      <c r="R9" s="26" t="s">
        <v>6</v>
      </c>
      <c r="S9" s="26" t="s">
        <v>6</v>
      </c>
      <c r="T9" s="26" t="s">
        <v>6</v>
      </c>
      <c r="U9" s="26" t="s">
        <v>6</v>
      </c>
      <c r="V9" s="26" t="s">
        <v>6</v>
      </c>
      <c r="W9" s="26" t="s">
        <v>6</v>
      </c>
      <c r="X9" s="26" t="s">
        <v>6</v>
      </c>
      <c r="Y9" s="26" t="s">
        <v>6</v>
      </c>
    </row>
    <row r="10" spans="1:25" ht="21" x14ac:dyDescent="0.45">
      <c r="A10" s="26" t="s">
        <v>3</v>
      </c>
      <c r="C10" s="28" t="s">
        <v>7</v>
      </c>
      <c r="D10" s="6"/>
      <c r="E10" s="28" t="s">
        <v>8</v>
      </c>
      <c r="F10" s="6"/>
      <c r="G10" s="28" t="s">
        <v>9</v>
      </c>
      <c r="I10" s="28" t="s">
        <v>10</v>
      </c>
      <c r="J10" s="28" t="s">
        <v>10</v>
      </c>
      <c r="K10" s="28" t="s">
        <v>10</v>
      </c>
      <c r="L10" s="6"/>
      <c r="M10" s="28" t="s">
        <v>11</v>
      </c>
      <c r="N10" s="28" t="s">
        <v>11</v>
      </c>
      <c r="O10" s="28" t="s">
        <v>11</v>
      </c>
      <c r="Q10" s="28" t="s">
        <v>7</v>
      </c>
      <c r="R10" s="6"/>
      <c r="S10" s="28" t="s">
        <v>12</v>
      </c>
      <c r="T10" s="6"/>
      <c r="U10" s="28" t="s">
        <v>8</v>
      </c>
      <c r="V10" s="6"/>
      <c r="W10" s="28" t="s">
        <v>9</v>
      </c>
      <c r="X10" s="6"/>
      <c r="Y10" s="28" t="s">
        <v>13</v>
      </c>
    </row>
    <row r="11" spans="1:25" ht="21" x14ac:dyDescent="0.45">
      <c r="A11" s="27" t="s">
        <v>3</v>
      </c>
      <c r="C11" s="27" t="s">
        <v>7</v>
      </c>
      <c r="E11" s="27" t="s">
        <v>8</v>
      </c>
      <c r="G11" s="27" t="s">
        <v>9</v>
      </c>
      <c r="I11" s="29" t="s">
        <v>7</v>
      </c>
      <c r="J11" s="6"/>
      <c r="K11" s="29" t="s">
        <v>8</v>
      </c>
      <c r="M11" s="29" t="s">
        <v>7</v>
      </c>
      <c r="N11" s="6"/>
      <c r="O11" s="29" t="s">
        <v>14</v>
      </c>
      <c r="Q11" s="27" t="s">
        <v>7</v>
      </c>
      <c r="S11" s="27" t="s">
        <v>12</v>
      </c>
      <c r="U11" s="27" t="s">
        <v>8</v>
      </c>
      <c r="W11" s="27" t="s">
        <v>9</v>
      </c>
      <c r="Y11" s="27" t="s">
        <v>13</v>
      </c>
    </row>
    <row r="12" spans="1:25" ht="21" x14ac:dyDescent="0.45">
      <c r="A12" s="33" t="s">
        <v>15</v>
      </c>
      <c r="C12" s="4">
        <v>618350</v>
      </c>
      <c r="D12" s="5"/>
      <c r="E12" s="4">
        <v>27129263658</v>
      </c>
      <c r="F12" s="5"/>
      <c r="G12" s="4">
        <v>28877235006.150002</v>
      </c>
      <c r="H12" s="5"/>
      <c r="I12" s="4">
        <v>2800000</v>
      </c>
      <c r="J12" s="5"/>
      <c r="K12" s="4">
        <v>110693580800</v>
      </c>
      <c r="L12" s="5"/>
      <c r="M12" s="4">
        <v>-342596</v>
      </c>
      <c r="N12" s="5"/>
      <c r="O12" s="4">
        <v>16216977625</v>
      </c>
      <c r="P12" s="5"/>
      <c r="Q12" s="4">
        <v>3075754</v>
      </c>
      <c r="R12" s="5"/>
      <c r="S12" s="4">
        <v>39180</v>
      </c>
      <c r="T12" s="5"/>
      <c r="U12" s="4">
        <v>122791911794</v>
      </c>
      <c r="V12" s="5"/>
      <c r="W12" s="4">
        <v>119791018871.76601</v>
      </c>
      <c r="X12" s="5"/>
      <c r="Y12" s="12">
        <f>W12/$Y$42</f>
        <v>9.2677596646130192E-2</v>
      </c>
    </row>
    <row r="13" spans="1:25" ht="21" x14ac:dyDescent="0.45">
      <c r="A13" s="33" t="s">
        <v>16</v>
      </c>
      <c r="C13" s="4">
        <v>8061165</v>
      </c>
      <c r="D13" s="5"/>
      <c r="E13" s="4">
        <v>53307313400</v>
      </c>
      <c r="F13" s="5"/>
      <c r="G13" s="4">
        <v>52326202975.672501</v>
      </c>
      <c r="H13" s="5"/>
      <c r="I13" s="4">
        <v>0</v>
      </c>
      <c r="J13" s="5"/>
      <c r="K13" s="4">
        <v>0</v>
      </c>
      <c r="L13" s="5"/>
      <c r="M13" s="4">
        <v>0</v>
      </c>
      <c r="N13" s="5"/>
      <c r="O13" s="4">
        <v>0</v>
      </c>
      <c r="P13" s="5"/>
      <c r="Q13" s="4">
        <v>8061165</v>
      </c>
      <c r="R13" s="5"/>
      <c r="S13" s="4">
        <v>6000</v>
      </c>
      <c r="T13" s="5"/>
      <c r="U13" s="4">
        <v>53307313400</v>
      </c>
      <c r="V13" s="5"/>
      <c r="W13" s="4">
        <v>48079206409.5</v>
      </c>
      <c r="X13" s="5"/>
      <c r="Y13" s="12">
        <f t="shared" ref="Y13:Y35" si="0">W13/$Y$42</f>
        <v>3.7196989729719195E-2</v>
      </c>
    </row>
    <row r="14" spans="1:25" ht="21" x14ac:dyDescent="0.45">
      <c r="A14" s="33" t="s">
        <v>17</v>
      </c>
      <c r="C14" s="4">
        <v>9272669</v>
      </c>
      <c r="D14" s="5"/>
      <c r="E14" s="4">
        <v>24254154083</v>
      </c>
      <c r="F14" s="5"/>
      <c r="G14" s="4">
        <v>23311048950.5891</v>
      </c>
      <c r="H14" s="5"/>
      <c r="I14" s="4">
        <v>1500000</v>
      </c>
      <c r="J14" s="5"/>
      <c r="K14" s="4">
        <v>3960859299</v>
      </c>
      <c r="L14" s="5"/>
      <c r="M14" s="4">
        <v>0</v>
      </c>
      <c r="N14" s="5"/>
      <c r="O14" s="4">
        <v>0</v>
      </c>
      <c r="P14" s="5"/>
      <c r="Q14" s="4">
        <v>10772669</v>
      </c>
      <c r="R14" s="5"/>
      <c r="S14" s="4">
        <v>2559</v>
      </c>
      <c r="T14" s="5"/>
      <c r="U14" s="4">
        <v>28215013382</v>
      </c>
      <c r="V14" s="5"/>
      <c r="W14" s="4">
        <v>27403234774.1726</v>
      </c>
      <c r="X14" s="5"/>
      <c r="Y14" s="12">
        <f t="shared" si="0"/>
        <v>2.120080422655592E-2</v>
      </c>
    </row>
    <row r="15" spans="1:25" ht="21" x14ac:dyDescent="0.45">
      <c r="A15" s="33" t="s">
        <v>18</v>
      </c>
      <c r="C15" s="4">
        <v>5668020</v>
      </c>
      <c r="D15" s="5"/>
      <c r="E15" s="4">
        <v>13503229385</v>
      </c>
      <c r="F15" s="5"/>
      <c r="G15" s="4">
        <v>12333472370.108999</v>
      </c>
      <c r="H15" s="5"/>
      <c r="I15" s="4">
        <v>0</v>
      </c>
      <c r="J15" s="5"/>
      <c r="K15" s="4">
        <v>0</v>
      </c>
      <c r="L15" s="5"/>
      <c r="M15" s="4">
        <v>0</v>
      </c>
      <c r="N15" s="5"/>
      <c r="O15" s="4">
        <v>0</v>
      </c>
      <c r="P15" s="5"/>
      <c r="Q15" s="4">
        <v>5668020</v>
      </c>
      <c r="R15" s="5"/>
      <c r="S15" s="4">
        <v>2390</v>
      </c>
      <c r="T15" s="5"/>
      <c r="U15" s="4">
        <v>13503229385</v>
      </c>
      <c r="V15" s="5"/>
      <c r="W15" s="4">
        <v>13465965721.59</v>
      </c>
      <c r="X15" s="5"/>
      <c r="Y15" s="12">
        <f t="shared" si="0"/>
        <v>1.0418087694304416E-2</v>
      </c>
    </row>
    <row r="16" spans="1:25" ht="21" x14ac:dyDescent="0.45">
      <c r="A16" s="33" t="s">
        <v>19</v>
      </c>
      <c r="C16" s="4">
        <v>10000000</v>
      </c>
      <c r="D16" s="5"/>
      <c r="E16" s="4">
        <v>48433938100</v>
      </c>
      <c r="F16" s="5"/>
      <c r="G16" s="4">
        <v>48102079500</v>
      </c>
      <c r="H16" s="5"/>
      <c r="I16" s="4">
        <v>0</v>
      </c>
      <c r="J16" s="5"/>
      <c r="K16" s="4">
        <v>0</v>
      </c>
      <c r="L16" s="5"/>
      <c r="M16" s="4">
        <v>-10000000</v>
      </c>
      <c r="N16" s="5"/>
      <c r="O16" s="4">
        <v>0</v>
      </c>
      <c r="P16" s="5"/>
      <c r="Q16" s="4">
        <v>0</v>
      </c>
      <c r="R16" s="5"/>
      <c r="S16" s="4">
        <v>0</v>
      </c>
      <c r="T16" s="5"/>
      <c r="U16" s="4">
        <v>0</v>
      </c>
      <c r="V16" s="5"/>
      <c r="W16" s="4">
        <v>0</v>
      </c>
      <c r="X16" s="5"/>
      <c r="Y16" s="12">
        <f t="shared" si="0"/>
        <v>0</v>
      </c>
    </row>
    <row r="17" spans="1:25" ht="21" x14ac:dyDescent="0.45">
      <c r="A17" s="33" t="s">
        <v>20</v>
      </c>
      <c r="C17" s="4">
        <v>10100000</v>
      </c>
      <c r="D17" s="5"/>
      <c r="E17" s="4">
        <v>12898149374</v>
      </c>
      <c r="F17" s="5"/>
      <c r="G17" s="4">
        <v>12057925905</v>
      </c>
      <c r="H17" s="5"/>
      <c r="I17" s="4">
        <v>0</v>
      </c>
      <c r="J17" s="5"/>
      <c r="K17" s="4">
        <v>0</v>
      </c>
      <c r="L17" s="5"/>
      <c r="M17" s="4">
        <v>0</v>
      </c>
      <c r="N17" s="5"/>
      <c r="O17" s="4">
        <v>0</v>
      </c>
      <c r="P17" s="5"/>
      <c r="Q17" s="4">
        <v>10100000</v>
      </c>
      <c r="R17" s="5"/>
      <c r="S17" s="4">
        <v>1129</v>
      </c>
      <c r="T17" s="5"/>
      <c r="U17" s="4">
        <v>12898149374</v>
      </c>
      <c r="V17" s="5"/>
      <c r="W17" s="4">
        <v>11335052745</v>
      </c>
      <c r="X17" s="5"/>
      <c r="Y17" s="12">
        <f t="shared" si="0"/>
        <v>8.7694841913671905E-3</v>
      </c>
    </row>
    <row r="18" spans="1:25" ht="21" x14ac:dyDescent="0.45">
      <c r="A18" s="33" t="s">
        <v>21</v>
      </c>
      <c r="C18" s="4">
        <v>1380584</v>
      </c>
      <c r="D18" s="5"/>
      <c r="E18" s="4">
        <v>34874821154</v>
      </c>
      <c r="F18" s="5"/>
      <c r="G18" s="4">
        <v>34446475082.519997</v>
      </c>
      <c r="H18" s="5"/>
      <c r="I18" s="4">
        <v>0</v>
      </c>
      <c r="J18" s="5"/>
      <c r="K18" s="4">
        <v>0</v>
      </c>
      <c r="L18" s="5"/>
      <c r="M18" s="4">
        <v>-1380584</v>
      </c>
      <c r="N18" s="5"/>
      <c r="O18" s="4">
        <v>34852641039</v>
      </c>
      <c r="P18" s="5"/>
      <c r="Q18" s="4">
        <v>0</v>
      </c>
      <c r="R18" s="5"/>
      <c r="S18" s="4">
        <v>0</v>
      </c>
      <c r="T18" s="5"/>
      <c r="U18" s="4">
        <v>0</v>
      </c>
      <c r="V18" s="5"/>
      <c r="W18" s="4">
        <v>0</v>
      </c>
      <c r="X18" s="5"/>
      <c r="Y18" s="12">
        <f t="shared" si="0"/>
        <v>0</v>
      </c>
    </row>
    <row r="19" spans="1:25" ht="21" x14ac:dyDescent="0.45">
      <c r="A19" s="33" t="s">
        <v>22</v>
      </c>
      <c r="C19" s="4">
        <v>1</v>
      </c>
      <c r="D19" s="5"/>
      <c r="E19" s="4">
        <v>5245</v>
      </c>
      <c r="F19" s="5"/>
      <c r="G19" s="4">
        <v>5010.0119999999997</v>
      </c>
      <c r="H19" s="5"/>
      <c r="I19" s="4">
        <v>0</v>
      </c>
      <c r="J19" s="5"/>
      <c r="K19" s="4">
        <v>0</v>
      </c>
      <c r="L19" s="5"/>
      <c r="M19" s="4">
        <v>0</v>
      </c>
      <c r="N19" s="5"/>
      <c r="O19" s="4">
        <v>0</v>
      </c>
      <c r="P19" s="5"/>
      <c r="Q19" s="4">
        <v>1</v>
      </c>
      <c r="R19" s="5"/>
      <c r="S19" s="4">
        <v>4520</v>
      </c>
      <c r="T19" s="5"/>
      <c r="U19" s="4">
        <v>5245</v>
      </c>
      <c r="V19" s="5"/>
      <c r="W19" s="4">
        <v>4493.1059999999998</v>
      </c>
      <c r="X19" s="5"/>
      <c r="Y19" s="12">
        <f t="shared" si="0"/>
        <v>3.4761392755333906E-9</v>
      </c>
    </row>
    <row r="20" spans="1:25" ht="21" x14ac:dyDescent="0.45">
      <c r="A20" s="33" t="s">
        <v>23</v>
      </c>
      <c r="C20" s="4">
        <v>258483</v>
      </c>
      <c r="D20" s="5"/>
      <c r="E20" s="4">
        <v>905223889</v>
      </c>
      <c r="F20" s="5"/>
      <c r="G20" s="4">
        <v>899307591.52499998</v>
      </c>
      <c r="H20" s="5"/>
      <c r="I20" s="4">
        <v>0</v>
      </c>
      <c r="J20" s="5"/>
      <c r="K20" s="4">
        <v>0</v>
      </c>
      <c r="L20" s="5"/>
      <c r="M20" s="4">
        <v>-258483</v>
      </c>
      <c r="N20" s="5"/>
      <c r="O20" s="4">
        <v>827362989</v>
      </c>
      <c r="P20" s="5"/>
      <c r="Q20" s="4">
        <v>0</v>
      </c>
      <c r="R20" s="5"/>
      <c r="S20" s="4">
        <v>0</v>
      </c>
      <c r="T20" s="5"/>
      <c r="U20" s="4">
        <v>0</v>
      </c>
      <c r="V20" s="5"/>
      <c r="W20" s="4">
        <v>0</v>
      </c>
      <c r="X20" s="5"/>
      <c r="Y20" s="12">
        <f t="shared" si="0"/>
        <v>0</v>
      </c>
    </row>
    <row r="21" spans="1:25" ht="21" x14ac:dyDescent="0.45">
      <c r="A21" s="33" t="s">
        <v>24</v>
      </c>
      <c r="C21" s="4">
        <v>5000000</v>
      </c>
      <c r="D21" s="5"/>
      <c r="E21" s="4">
        <v>84270778960</v>
      </c>
      <c r="F21" s="5"/>
      <c r="G21" s="4">
        <v>86134432500</v>
      </c>
      <c r="H21" s="5"/>
      <c r="I21" s="4">
        <v>0</v>
      </c>
      <c r="J21" s="5"/>
      <c r="K21" s="4">
        <v>0</v>
      </c>
      <c r="L21" s="5"/>
      <c r="M21" s="4">
        <v>0</v>
      </c>
      <c r="N21" s="5"/>
      <c r="O21" s="4">
        <v>0</v>
      </c>
      <c r="P21" s="5"/>
      <c r="Q21" s="4">
        <v>5000000</v>
      </c>
      <c r="R21" s="5"/>
      <c r="S21" s="4">
        <v>16220</v>
      </c>
      <c r="T21" s="5"/>
      <c r="U21" s="4">
        <v>84270778960</v>
      </c>
      <c r="V21" s="5"/>
      <c r="W21" s="4">
        <v>80617455000</v>
      </c>
      <c r="X21" s="5"/>
      <c r="Y21" s="12">
        <f t="shared" si="0"/>
        <v>6.2370552045521679E-2</v>
      </c>
    </row>
    <row r="22" spans="1:25" ht="21" x14ac:dyDescent="0.45">
      <c r="A22" s="33" t="s">
        <v>25</v>
      </c>
      <c r="C22" s="4">
        <v>21705804</v>
      </c>
      <c r="D22" s="5"/>
      <c r="E22" s="4">
        <v>73650573315</v>
      </c>
      <c r="F22" s="5"/>
      <c r="G22" s="4">
        <v>78021182549.779205</v>
      </c>
      <c r="H22" s="5"/>
      <c r="I22" s="4">
        <v>0</v>
      </c>
      <c r="J22" s="5"/>
      <c r="K22" s="4">
        <v>0</v>
      </c>
      <c r="L22" s="5"/>
      <c r="M22" s="4">
        <v>0</v>
      </c>
      <c r="N22" s="5"/>
      <c r="O22" s="4">
        <v>0</v>
      </c>
      <c r="P22" s="5"/>
      <c r="Q22" s="4">
        <v>21705804</v>
      </c>
      <c r="R22" s="5"/>
      <c r="S22" s="4">
        <v>3783</v>
      </c>
      <c r="T22" s="5"/>
      <c r="U22" s="4">
        <v>73650573315</v>
      </c>
      <c r="V22" s="5"/>
      <c r="W22" s="4">
        <v>81624483845.634598</v>
      </c>
      <c r="X22" s="5"/>
      <c r="Y22" s="12">
        <f t="shared" si="0"/>
        <v>6.3149650629420101E-2</v>
      </c>
    </row>
    <row r="23" spans="1:25" ht="21" x14ac:dyDescent="0.45">
      <c r="A23" s="33" t="s">
        <v>26</v>
      </c>
      <c r="C23" s="4">
        <v>5000000</v>
      </c>
      <c r="D23" s="5"/>
      <c r="E23" s="4">
        <v>41530545273</v>
      </c>
      <c r="F23" s="5"/>
      <c r="G23" s="4">
        <v>38668545000</v>
      </c>
      <c r="H23" s="5"/>
      <c r="I23" s="4">
        <v>0</v>
      </c>
      <c r="J23" s="5"/>
      <c r="K23" s="4">
        <v>0</v>
      </c>
      <c r="L23" s="5"/>
      <c r="M23" s="4">
        <v>0</v>
      </c>
      <c r="N23" s="5"/>
      <c r="O23" s="4">
        <v>0</v>
      </c>
      <c r="P23" s="5"/>
      <c r="Q23" s="4">
        <v>5000000</v>
      </c>
      <c r="R23" s="5"/>
      <c r="S23" s="4">
        <v>8330</v>
      </c>
      <c r="T23" s="5"/>
      <c r="U23" s="4">
        <v>41530545273</v>
      </c>
      <c r="V23" s="5"/>
      <c r="W23" s="4">
        <v>41402182500</v>
      </c>
      <c r="X23" s="5"/>
      <c r="Y23" s="12">
        <f t="shared" si="0"/>
        <v>3.2031239120788875E-2</v>
      </c>
    </row>
    <row r="24" spans="1:25" ht="21" x14ac:dyDescent="0.45">
      <c r="A24" s="33" t="s">
        <v>27</v>
      </c>
      <c r="C24" s="4">
        <v>32222400</v>
      </c>
      <c r="D24" s="5"/>
      <c r="E24" s="4">
        <v>185428960623</v>
      </c>
      <c r="F24" s="5"/>
      <c r="G24" s="4">
        <v>198269888896.79999</v>
      </c>
      <c r="H24" s="5"/>
      <c r="I24" s="4">
        <v>27000000</v>
      </c>
      <c r="J24" s="5"/>
      <c r="K24" s="4">
        <v>161709342875</v>
      </c>
      <c r="L24" s="5"/>
      <c r="M24" s="4">
        <v>0</v>
      </c>
      <c r="N24" s="5"/>
      <c r="O24" s="4">
        <v>0</v>
      </c>
      <c r="P24" s="5"/>
      <c r="Q24" s="4">
        <v>59222400</v>
      </c>
      <c r="R24" s="5"/>
      <c r="S24" s="4">
        <v>5920</v>
      </c>
      <c r="T24" s="5"/>
      <c r="U24" s="4">
        <v>347138303498</v>
      </c>
      <c r="V24" s="5"/>
      <c r="W24" s="4">
        <v>348510558182.40002</v>
      </c>
      <c r="X24" s="5"/>
      <c r="Y24" s="12">
        <f t="shared" si="0"/>
        <v>0.26962890241981952</v>
      </c>
    </row>
    <row r="25" spans="1:25" ht="21" x14ac:dyDescent="0.45">
      <c r="A25" s="33" t="s">
        <v>28</v>
      </c>
      <c r="C25" s="4">
        <v>11524210</v>
      </c>
      <c r="D25" s="5"/>
      <c r="E25" s="4">
        <v>44830648222</v>
      </c>
      <c r="F25" s="5"/>
      <c r="G25" s="4">
        <v>48113691992.099998</v>
      </c>
      <c r="H25" s="5"/>
      <c r="I25" s="4">
        <v>4985618</v>
      </c>
      <c r="J25" s="5"/>
      <c r="K25" s="4">
        <v>21998240885</v>
      </c>
      <c r="L25" s="5"/>
      <c r="M25" s="4">
        <v>0</v>
      </c>
      <c r="N25" s="5"/>
      <c r="O25" s="4">
        <v>0</v>
      </c>
      <c r="P25" s="5"/>
      <c r="Q25" s="4">
        <v>16509828</v>
      </c>
      <c r="R25" s="5"/>
      <c r="S25" s="4">
        <v>4145</v>
      </c>
      <c r="T25" s="5"/>
      <c r="U25" s="4">
        <v>66828889107</v>
      </c>
      <c r="V25" s="5"/>
      <c r="W25" s="4">
        <v>68026059299.492996</v>
      </c>
      <c r="X25" s="5"/>
      <c r="Y25" s="12">
        <f t="shared" si="0"/>
        <v>5.26290847557861E-2</v>
      </c>
    </row>
    <row r="26" spans="1:25" ht="21" x14ac:dyDescent="0.45">
      <c r="A26" s="33" t="s">
        <v>29</v>
      </c>
      <c r="C26" s="4">
        <v>1358668</v>
      </c>
      <c r="D26" s="5"/>
      <c r="E26" s="4">
        <v>4450587157</v>
      </c>
      <c r="F26" s="5"/>
      <c r="G26" s="4">
        <v>4171953745.5605998</v>
      </c>
      <c r="H26" s="5"/>
      <c r="I26" s="4">
        <v>1141332</v>
      </c>
      <c r="J26" s="5"/>
      <c r="K26" s="4">
        <v>3315579897</v>
      </c>
      <c r="L26" s="5"/>
      <c r="M26" s="4">
        <v>0</v>
      </c>
      <c r="N26" s="5"/>
      <c r="O26" s="4">
        <v>0</v>
      </c>
      <c r="P26" s="5"/>
      <c r="Q26" s="4">
        <v>2500000</v>
      </c>
      <c r="R26" s="5"/>
      <c r="S26" s="4">
        <v>2857</v>
      </c>
      <c r="T26" s="5"/>
      <c r="U26" s="4">
        <v>7766167054</v>
      </c>
      <c r="V26" s="5"/>
      <c r="W26" s="4">
        <v>7100002125</v>
      </c>
      <c r="X26" s="5"/>
      <c r="Y26" s="12">
        <f t="shared" si="0"/>
        <v>5.4929922069684167E-3</v>
      </c>
    </row>
    <row r="27" spans="1:25" ht="21" x14ac:dyDescent="0.45">
      <c r="A27" s="33" t="s">
        <v>30</v>
      </c>
      <c r="C27" s="4">
        <v>4900000</v>
      </c>
      <c r="D27" s="5"/>
      <c r="E27" s="4">
        <v>9955626150</v>
      </c>
      <c r="F27" s="5"/>
      <c r="G27" s="4">
        <v>9843977745</v>
      </c>
      <c r="H27" s="5"/>
      <c r="I27" s="4">
        <v>0</v>
      </c>
      <c r="J27" s="5"/>
      <c r="K27" s="4">
        <v>0</v>
      </c>
      <c r="L27" s="5"/>
      <c r="M27" s="4">
        <v>0</v>
      </c>
      <c r="N27" s="5"/>
      <c r="O27" s="4">
        <v>0</v>
      </c>
      <c r="P27" s="5"/>
      <c r="Q27" s="4">
        <v>4900000</v>
      </c>
      <c r="R27" s="5"/>
      <c r="S27" s="4">
        <v>2019</v>
      </c>
      <c r="T27" s="5"/>
      <c r="U27" s="4">
        <v>9955626150</v>
      </c>
      <c r="V27" s="5"/>
      <c r="W27" s="4">
        <v>9834236055</v>
      </c>
      <c r="X27" s="5"/>
      <c r="Y27" s="12">
        <f t="shared" si="0"/>
        <v>7.6083613864556168E-3</v>
      </c>
    </row>
    <row r="28" spans="1:25" ht="21" x14ac:dyDescent="0.45">
      <c r="A28" s="33" t="s">
        <v>31</v>
      </c>
      <c r="C28" s="4">
        <v>3148318</v>
      </c>
      <c r="D28" s="5"/>
      <c r="E28" s="4">
        <v>44134383565</v>
      </c>
      <c r="F28" s="5"/>
      <c r="G28" s="4">
        <v>41811262385.543999</v>
      </c>
      <c r="H28" s="5"/>
      <c r="I28" s="4">
        <v>1000000</v>
      </c>
      <c r="J28" s="5"/>
      <c r="K28" s="4">
        <v>12812649456</v>
      </c>
      <c r="L28" s="5"/>
      <c r="M28" s="4">
        <v>0</v>
      </c>
      <c r="N28" s="5"/>
      <c r="O28" s="4">
        <v>0</v>
      </c>
      <c r="P28" s="5"/>
      <c r="Q28" s="4">
        <v>4148318</v>
      </c>
      <c r="R28" s="5"/>
      <c r="S28" s="4">
        <v>12270</v>
      </c>
      <c r="T28" s="5"/>
      <c r="U28" s="4">
        <v>56947033021</v>
      </c>
      <c r="V28" s="5"/>
      <c r="W28" s="4">
        <v>50597007681.932999</v>
      </c>
      <c r="X28" s="5"/>
      <c r="Y28" s="12">
        <f t="shared" si="0"/>
        <v>3.9144913480258864E-2</v>
      </c>
    </row>
    <row r="29" spans="1:25" ht="21" x14ac:dyDescent="0.45">
      <c r="A29" s="33" t="s">
        <v>32</v>
      </c>
      <c r="C29" s="4">
        <v>7769098</v>
      </c>
      <c r="D29" s="5"/>
      <c r="E29" s="4">
        <v>62787988513</v>
      </c>
      <c r="F29" s="5"/>
      <c r="G29" s="4">
        <v>62169118528.544998</v>
      </c>
      <c r="H29" s="5"/>
      <c r="I29" s="4">
        <v>0</v>
      </c>
      <c r="J29" s="5"/>
      <c r="K29" s="4">
        <v>0</v>
      </c>
      <c r="L29" s="5"/>
      <c r="M29" s="4">
        <v>-212000</v>
      </c>
      <c r="N29" s="5"/>
      <c r="O29" s="4">
        <v>1890371849</v>
      </c>
      <c r="P29" s="5"/>
      <c r="Q29" s="4">
        <v>7557098</v>
      </c>
      <c r="R29" s="5"/>
      <c r="S29" s="4">
        <v>8560</v>
      </c>
      <c r="T29" s="5"/>
      <c r="U29" s="4">
        <v>61074655307</v>
      </c>
      <c r="V29" s="5"/>
      <c r="W29" s="4">
        <v>64303860764.664001</v>
      </c>
      <c r="X29" s="5"/>
      <c r="Y29" s="12">
        <f t="shared" si="0"/>
        <v>4.9749366245194118E-2</v>
      </c>
    </row>
    <row r="30" spans="1:25" ht="21" x14ac:dyDescent="0.45">
      <c r="A30" s="33" t="s">
        <v>33</v>
      </c>
      <c r="C30" s="4">
        <v>20000000</v>
      </c>
      <c r="D30" s="5"/>
      <c r="E30" s="4">
        <v>38434866646</v>
      </c>
      <c r="F30" s="5"/>
      <c r="G30" s="4">
        <v>38410092000</v>
      </c>
      <c r="H30" s="5"/>
      <c r="I30" s="4">
        <v>4848145</v>
      </c>
      <c r="J30" s="5"/>
      <c r="K30" s="4">
        <v>8969586883</v>
      </c>
      <c r="L30" s="5"/>
      <c r="M30" s="4">
        <v>0</v>
      </c>
      <c r="N30" s="5"/>
      <c r="O30" s="4">
        <v>0</v>
      </c>
      <c r="P30" s="5"/>
      <c r="Q30" s="4">
        <v>24848145</v>
      </c>
      <c r="R30" s="5"/>
      <c r="S30" s="4">
        <v>1919</v>
      </c>
      <c r="T30" s="5"/>
      <c r="U30" s="4">
        <v>47404453529</v>
      </c>
      <c r="V30" s="5"/>
      <c r="W30" s="4">
        <v>47399872892.982697</v>
      </c>
      <c r="X30" s="5"/>
      <c r="Y30" s="12">
        <f t="shared" si="0"/>
        <v>3.6671416124744817E-2</v>
      </c>
    </row>
    <row r="31" spans="1:25" ht="21" x14ac:dyDescent="0.45">
      <c r="A31" s="33" t="s">
        <v>34</v>
      </c>
      <c r="C31" s="4">
        <v>28897756</v>
      </c>
      <c r="D31" s="5"/>
      <c r="E31" s="4">
        <v>124441258821</v>
      </c>
      <c r="F31" s="5"/>
      <c r="G31" s="4">
        <v>119212129559.97</v>
      </c>
      <c r="H31" s="5"/>
      <c r="I31" s="4">
        <v>0</v>
      </c>
      <c r="J31" s="5"/>
      <c r="K31" s="4">
        <v>0</v>
      </c>
      <c r="L31" s="5"/>
      <c r="M31" s="4">
        <v>0</v>
      </c>
      <c r="N31" s="5"/>
      <c r="O31" s="4">
        <v>0</v>
      </c>
      <c r="P31" s="5"/>
      <c r="Q31" s="4">
        <v>28897756</v>
      </c>
      <c r="R31" s="5"/>
      <c r="S31" s="4">
        <v>4339</v>
      </c>
      <c r="T31" s="5"/>
      <c r="U31" s="4">
        <v>124441258821</v>
      </c>
      <c r="V31" s="5"/>
      <c r="W31" s="4">
        <v>124641308472.46001</v>
      </c>
      <c r="X31" s="5"/>
      <c r="Y31" s="12">
        <f t="shared" si="0"/>
        <v>9.643007481572681E-2</v>
      </c>
    </row>
    <row r="32" spans="1:25" ht="21" x14ac:dyDescent="0.45">
      <c r="A32" s="33" t="s">
        <v>35</v>
      </c>
      <c r="C32" s="4">
        <v>5200000</v>
      </c>
      <c r="D32" s="5"/>
      <c r="E32" s="4">
        <v>39876717229</v>
      </c>
      <c r="F32" s="5"/>
      <c r="G32" s="4">
        <v>38354425200</v>
      </c>
      <c r="H32" s="5"/>
      <c r="I32" s="4">
        <v>4550000</v>
      </c>
      <c r="J32" s="5"/>
      <c r="K32" s="4">
        <v>17017777712</v>
      </c>
      <c r="L32" s="5"/>
      <c r="M32" s="4">
        <v>0</v>
      </c>
      <c r="N32" s="5"/>
      <c r="O32" s="4">
        <v>0</v>
      </c>
      <c r="P32" s="5"/>
      <c r="Q32" s="4">
        <v>9750000</v>
      </c>
      <c r="R32" s="5"/>
      <c r="S32" s="4">
        <v>5592</v>
      </c>
      <c r="T32" s="5"/>
      <c r="U32" s="4">
        <v>56894494941</v>
      </c>
      <c r="V32" s="5"/>
      <c r="W32" s="4">
        <v>54197594100</v>
      </c>
      <c r="X32" s="5"/>
      <c r="Y32" s="12">
        <f t="shared" si="0"/>
        <v>4.1930545482440608E-2</v>
      </c>
    </row>
    <row r="33" spans="1:25" ht="21" x14ac:dyDescent="0.45">
      <c r="A33" s="33" t="s">
        <v>36</v>
      </c>
      <c r="C33" s="4">
        <v>205059</v>
      </c>
      <c r="D33" s="5"/>
      <c r="E33" s="4">
        <v>3963634328</v>
      </c>
      <c r="F33" s="5"/>
      <c r="G33" s="4">
        <v>4119584147.7795</v>
      </c>
      <c r="H33" s="5"/>
      <c r="I33" s="4">
        <v>0</v>
      </c>
      <c r="J33" s="5"/>
      <c r="K33" s="4">
        <v>0</v>
      </c>
      <c r="L33" s="5"/>
      <c r="M33" s="4">
        <v>0</v>
      </c>
      <c r="N33" s="5"/>
      <c r="O33" s="4">
        <v>0</v>
      </c>
      <c r="P33" s="5"/>
      <c r="Q33" s="4">
        <v>205059</v>
      </c>
      <c r="R33" s="5"/>
      <c r="S33" s="4">
        <v>19910</v>
      </c>
      <c r="T33" s="5"/>
      <c r="U33" s="4">
        <v>3963634328</v>
      </c>
      <c r="V33" s="5"/>
      <c r="W33" s="4">
        <v>4058432478.0945001</v>
      </c>
      <c r="X33" s="5"/>
      <c r="Y33" s="12">
        <f t="shared" si="0"/>
        <v>3.1398494792254177E-3</v>
      </c>
    </row>
    <row r="34" spans="1:25" ht="21" x14ac:dyDescent="0.45">
      <c r="A34" s="33" t="s">
        <v>37</v>
      </c>
      <c r="C34" s="4">
        <v>0</v>
      </c>
      <c r="D34" s="5"/>
      <c r="E34" s="4">
        <v>0</v>
      </c>
      <c r="F34" s="5"/>
      <c r="G34" s="4">
        <v>0</v>
      </c>
      <c r="H34" s="5"/>
      <c r="I34" s="4">
        <v>642320</v>
      </c>
      <c r="J34" s="5"/>
      <c r="K34" s="4">
        <v>14143870981</v>
      </c>
      <c r="L34" s="5"/>
      <c r="M34" s="4">
        <v>0</v>
      </c>
      <c r="N34" s="5"/>
      <c r="O34" s="4">
        <v>0</v>
      </c>
      <c r="P34" s="5"/>
      <c r="Q34" s="4">
        <v>642320</v>
      </c>
      <c r="R34" s="5"/>
      <c r="S34" s="4">
        <v>28700</v>
      </c>
      <c r="T34" s="5"/>
      <c r="U34" s="4">
        <v>14143870981</v>
      </c>
      <c r="V34" s="5"/>
      <c r="W34" s="4">
        <v>18324898225.200001</v>
      </c>
      <c r="X34" s="5"/>
      <c r="Y34" s="12">
        <f t="shared" si="0"/>
        <v>1.4177252537725541E-2</v>
      </c>
    </row>
    <row r="35" spans="1:25" ht="21" x14ac:dyDescent="0.45">
      <c r="A35" s="33" t="s">
        <v>38</v>
      </c>
      <c r="C35" s="4">
        <v>0</v>
      </c>
      <c r="D35" s="5"/>
      <c r="E35" s="4">
        <v>0</v>
      </c>
      <c r="F35" s="5"/>
      <c r="G35" s="4">
        <v>0</v>
      </c>
      <c r="H35" s="5"/>
      <c r="I35" s="4">
        <v>10000000</v>
      </c>
      <c r="J35" s="5"/>
      <c r="K35" s="4">
        <v>0</v>
      </c>
      <c r="L35" s="5"/>
      <c r="M35" s="4">
        <v>-10000000</v>
      </c>
      <c r="N35" s="5"/>
      <c r="O35" s="4">
        <v>49168616173</v>
      </c>
      <c r="P35" s="5"/>
      <c r="Q35" s="4">
        <v>0</v>
      </c>
      <c r="R35" s="5"/>
      <c r="S35" s="4">
        <v>0</v>
      </c>
      <c r="T35" s="5"/>
      <c r="U35" s="4">
        <v>0</v>
      </c>
      <c r="V35" s="5"/>
      <c r="W35" s="4">
        <v>0</v>
      </c>
      <c r="X35" s="5"/>
      <c r="Y35" s="12">
        <f t="shared" si="0"/>
        <v>0</v>
      </c>
    </row>
    <row r="36" spans="1:25" ht="19.5" thickBot="1" x14ac:dyDescent="0.5">
      <c r="C36" s="10">
        <f>SUM(C12:C35)</f>
        <v>192290585</v>
      </c>
      <c r="D36" s="5"/>
      <c r="E36" s="10">
        <f>SUM(E12:E35)</f>
        <v>973062667090</v>
      </c>
      <c r="F36" s="5"/>
      <c r="G36" s="10">
        <f>SUM(G12:G35)</f>
        <v>979654036642.65576</v>
      </c>
      <c r="H36" s="5"/>
      <c r="I36" s="10">
        <f>SUM(I12:I35)</f>
        <v>58467415</v>
      </c>
      <c r="J36" s="5"/>
      <c r="K36" s="10">
        <f>SUM(K12:K35)</f>
        <v>354621488788</v>
      </c>
      <c r="L36" s="5"/>
      <c r="M36" s="10">
        <f>SUM(M12:M35)</f>
        <v>-22193663</v>
      </c>
      <c r="N36" s="5"/>
      <c r="O36" s="10">
        <f>SUM(O12:O35)</f>
        <v>102955969675</v>
      </c>
      <c r="P36" s="5"/>
      <c r="Q36" s="10">
        <f>SUM(Q12:Q35)</f>
        <v>228564337</v>
      </c>
      <c r="R36" s="5"/>
      <c r="S36" s="10">
        <f>SUM(S12:S35)</f>
        <v>180342</v>
      </c>
      <c r="T36" s="5"/>
      <c r="U36" s="10">
        <f>SUM(U12:U35)</f>
        <v>1226725906865</v>
      </c>
      <c r="V36" s="5"/>
      <c r="W36" s="10">
        <f>SUM(W12:W35)</f>
        <v>1220712434637.9963</v>
      </c>
      <c r="X36" s="5"/>
      <c r="Y36" s="11">
        <f>SUM(Y12:Y35)</f>
        <v>0.94441716669429254</v>
      </c>
    </row>
    <row r="37" spans="1:25" ht="19.5" thickTop="1" x14ac:dyDescent="0.45"/>
    <row r="42" spans="1:25" hidden="1" x14ac:dyDescent="0.45">
      <c r="Y42" s="23">
        <v>1292556380472</v>
      </c>
    </row>
  </sheetData>
  <mergeCells count="23">
    <mergeCell ref="A2:Y2"/>
    <mergeCell ref="A3:Y3"/>
    <mergeCell ref="A4:Y4"/>
    <mergeCell ref="A6:Y6"/>
    <mergeCell ref="A7:Y7"/>
    <mergeCell ref="Y10:Y11"/>
    <mergeCell ref="Q9:Y9"/>
    <mergeCell ref="I9:O9"/>
    <mergeCell ref="Q10:Q11"/>
    <mergeCell ref="S10:S11"/>
    <mergeCell ref="U10:U11"/>
    <mergeCell ref="W10:W11"/>
    <mergeCell ref="I11"/>
    <mergeCell ref="K11"/>
    <mergeCell ref="I10:K10"/>
    <mergeCell ref="M11"/>
    <mergeCell ref="O11"/>
    <mergeCell ref="M10:O10"/>
    <mergeCell ref="A9:A11"/>
    <mergeCell ref="C10:C11"/>
    <mergeCell ref="E10:E11"/>
    <mergeCell ref="G10:G11"/>
    <mergeCell ref="C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Y23"/>
  <sheetViews>
    <sheetView rightToLeft="1" zoomScale="90" zoomScaleNormal="90" workbookViewId="0">
      <selection activeCell="I24" sqref="I24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22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5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25" ht="21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5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25" ht="2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5" s="13" customFormat="1" ht="24" x14ac:dyDescent="0.55000000000000004">
      <c r="A6" s="30" t="s">
        <v>102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9"/>
      <c r="U6" s="9"/>
      <c r="V6" s="9"/>
      <c r="W6" s="9"/>
      <c r="X6" s="9"/>
      <c r="Y6" s="9"/>
    </row>
    <row r="7" spans="1:25" s="13" customFormat="1" ht="24" x14ac:dyDescent="0.55000000000000004">
      <c r="A7" s="30" t="s">
        <v>106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9" spans="1:25" ht="21" x14ac:dyDescent="0.45">
      <c r="A9" s="26" t="s">
        <v>42</v>
      </c>
      <c r="C9" s="26" t="s">
        <v>43</v>
      </c>
      <c r="D9" s="26" t="s">
        <v>43</v>
      </c>
      <c r="E9" s="26" t="s">
        <v>43</v>
      </c>
      <c r="F9" s="26" t="s">
        <v>43</v>
      </c>
      <c r="G9" s="26" t="s">
        <v>43</v>
      </c>
      <c r="H9" s="26" t="s">
        <v>43</v>
      </c>
      <c r="I9" s="26" t="s">
        <v>43</v>
      </c>
      <c r="K9" s="26" t="s">
        <v>4</v>
      </c>
      <c r="M9" s="26" t="s">
        <v>5</v>
      </c>
      <c r="N9" s="26" t="s">
        <v>5</v>
      </c>
      <c r="O9" s="26" t="s">
        <v>5</v>
      </c>
      <c r="Q9" s="26" t="s">
        <v>6</v>
      </c>
      <c r="R9" s="26" t="s">
        <v>6</v>
      </c>
      <c r="S9" s="26" t="s">
        <v>6</v>
      </c>
    </row>
    <row r="10" spans="1:25" ht="21" x14ac:dyDescent="0.45">
      <c r="A10" s="27" t="s">
        <v>42</v>
      </c>
      <c r="C10" s="29" t="s">
        <v>44</v>
      </c>
      <c r="D10" s="6"/>
      <c r="E10" s="29" t="s">
        <v>45</v>
      </c>
      <c r="F10" s="6"/>
      <c r="G10" s="29" t="s">
        <v>46</v>
      </c>
      <c r="H10" s="6"/>
      <c r="I10" s="29" t="s">
        <v>40</v>
      </c>
      <c r="K10" s="29" t="s">
        <v>47</v>
      </c>
      <c r="L10" s="6"/>
      <c r="M10" s="29" t="s">
        <v>48</v>
      </c>
      <c r="N10" s="6"/>
      <c r="O10" s="29" t="s">
        <v>49</v>
      </c>
      <c r="Q10" s="29" t="s">
        <v>47</v>
      </c>
      <c r="R10" s="6"/>
      <c r="S10" s="29" t="s">
        <v>41</v>
      </c>
    </row>
    <row r="11" spans="1:25" ht="21" x14ac:dyDescent="0.45">
      <c r="A11" s="33" t="s">
        <v>50</v>
      </c>
      <c r="C11" s="5" t="s">
        <v>51</v>
      </c>
      <c r="D11" s="5"/>
      <c r="E11" s="5" t="s">
        <v>52</v>
      </c>
      <c r="F11" s="5"/>
      <c r="G11" s="5" t="s">
        <v>53</v>
      </c>
      <c r="H11" s="5"/>
      <c r="I11" s="4">
        <v>0</v>
      </c>
      <c r="J11" s="5"/>
      <c r="K11" s="4">
        <v>2924475580</v>
      </c>
      <c r="L11" s="5"/>
      <c r="M11" s="15">
        <v>435206213188</v>
      </c>
      <c r="N11" s="15"/>
      <c r="O11" s="15">
        <v>370030428243</v>
      </c>
      <c r="P11" s="5"/>
      <c r="Q11" s="4">
        <v>68100260525</v>
      </c>
      <c r="R11" s="5"/>
      <c r="S11" s="12">
        <f>Q11/$S$23</f>
        <v>5.2686491323598567E-2</v>
      </c>
    </row>
    <row r="12" spans="1:25" ht="21" x14ac:dyDescent="0.45">
      <c r="A12" s="33" t="s">
        <v>54</v>
      </c>
      <c r="C12" s="5" t="s">
        <v>55</v>
      </c>
      <c r="D12" s="5"/>
      <c r="E12" s="5" t="s">
        <v>52</v>
      </c>
      <c r="F12" s="5"/>
      <c r="G12" s="5" t="s">
        <v>56</v>
      </c>
      <c r="H12" s="5"/>
      <c r="I12" s="4">
        <v>0</v>
      </c>
      <c r="J12" s="5"/>
      <c r="K12" s="4">
        <v>535833000</v>
      </c>
      <c r="L12" s="5"/>
      <c r="M12" s="15">
        <v>432085</v>
      </c>
      <c r="N12" s="15"/>
      <c r="O12" s="15">
        <v>504000</v>
      </c>
      <c r="P12" s="5"/>
      <c r="Q12" s="4">
        <v>535761085</v>
      </c>
      <c r="R12" s="5"/>
      <c r="S12" s="12">
        <f t="shared" ref="S12:S15" si="0">Q12/$S$23</f>
        <v>4.1449726533735983E-4</v>
      </c>
    </row>
    <row r="13" spans="1:25" ht="21" x14ac:dyDescent="0.45">
      <c r="A13" s="33" t="s">
        <v>57</v>
      </c>
      <c r="C13" s="5" t="s">
        <v>58</v>
      </c>
      <c r="D13" s="5"/>
      <c r="E13" s="5" t="s">
        <v>52</v>
      </c>
      <c r="F13" s="5"/>
      <c r="G13" s="5" t="s">
        <v>59</v>
      </c>
      <c r="H13" s="5"/>
      <c r="I13" s="4">
        <v>0</v>
      </c>
      <c r="J13" s="5"/>
      <c r="K13" s="4">
        <v>1012498</v>
      </c>
      <c r="L13" s="5"/>
      <c r="M13" s="15">
        <v>4143</v>
      </c>
      <c r="N13" s="15"/>
      <c r="O13" s="15">
        <v>0</v>
      </c>
      <c r="P13" s="5"/>
      <c r="Q13" s="4">
        <v>1016641</v>
      </c>
      <c r="R13" s="5"/>
      <c r="S13" s="12">
        <f t="shared" si="0"/>
        <v>7.8653512942217304E-7</v>
      </c>
    </row>
    <row r="14" spans="1:25" ht="21" x14ac:dyDescent="0.45">
      <c r="A14" s="33" t="s">
        <v>60</v>
      </c>
      <c r="C14" s="5" t="s">
        <v>61</v>
      </c>
      <c r="D14" s="5"/>
      <c r="E14" s="5" t="s">
        <v>52</v>
      </c>
      <c r="F14" s="5"/>
      <c r="G14" s="5" t="s">
        <v>62</v>
      </c>
      <c r="H14" s="5"/>
      <c r="I14" s="4">
        <v>0</v>
      </c>
      <c r="J14" s="5"/>
      <c r="K14" s="4">
        <v>10654301</v>
      </c>
      <c r="L14" s="5"/>
      <c r="M14" s="15">
        <v>154592510043</v>
      </c>
      <c r="N14" s="15"/>
      <c r="O14" s="15">
        <v>154583634000</v>
      </c>
      <c r="P14" s="5"/>
      <c r="Q14" s="4">
        <v>19530344</v>
      </c>
      <c r="R14" s="5"/>
      <c r="S14" s="12">
        <f t="shared" si="0"/>
        <v>1.5109858490558182E-5</v>
      </c>
    </row>
    <row r="15" spans="1:25" ht="21" x14ac:dyDescent="0.45">
      <c r="A15" s="33" t="s">
        <v>60</v>
      </c>
      <c r="C15" s="5" t="s">
        <v>63</v>
      </c>
      <c r="D15" s="5"/>
      <c r="E15" s="5" t="s">
        <v>64</v>
      </c>
      <c r="F15" s="5"/>
      <c r="G15" s="5" t="s">
        <v>62</v>
      </c>
      <c r="H15" s="5"/>
      <c r="I15" s="4">
        <v>22.5</v>
      </c>
      <c r="J15" s="5"/>
      <c r="K15" s="4">
        <v>150000000000</v>
      </c>
      <c r="L15" s="5"/>
      <c r="M15" s="15">
        <v>0</v>
      </c>
      <c r="N15" s="15"/>
      <c r="O15" s="15">
        <v>150000000000</v>
      </c>
      <c r="P15" s="5"/>
      <c r="Q15" s="4">
        <v>0</v>
      </c>
      <c r="R15" s="5"/>
      <c r="S15" s="12">
        <f t="shared" si="0"/>
        <v>0</v>
      </c>
    </row>
    <row r="16" spans="1:25" ht="19.5" thickBot="1" x14ac:dyDescent="0.5">
      <c r="K16" s="10">
        <f>SUM(K11:K15)</f>
        <v>153471975379</v>
      </c>
      <c r="L16" s="5"/>
      <c r="M16" s="16">
        <f>SUM(M11:M15)</f>
        <v>589799159459</v>
      </c>
      <c r="N16" s="5"/>
      <c r="O16" s="16">
        <f>SUM(O11:O15)</f>
        <v>674614566243</v>
      </c>
      <c r="P16" s="5"/>
      <c r="Q16" s="10">
        <f>SUM(Q11:Q15)</f>
        <v>68656568595</v>
      </c>
      <c r="R16" s="5"/>
      <c r="S16" s="11">
        <f>SUM(S11:S15)</f>
        <v>5.3116884982555908E-2</v>
      </c>
    </row>
    <row r="17" spans="19:19" ht="19.5" thickTop="1" x14ac:dyDescent="0.45"/>
    <row r="23" spans="19:19" hidden="1" x14ac:dyDescent="0.45">
      <c r="S23" s="1">
        <v>1292556380472</v>
      </c>
    </row>
  </sheetData>
  <mergeCells count="19">
    <mergeCell ref="A2:S2"/>
    <mergeCell ref="A3:S3"/>
    <mergeCell ref="A4:S4"/>
    <mergeCell ref="A7:S7"/>
    <mergeCell ref="A6:S6"/>
    <mergeCell ref="Q10"/>
    <mergeCell ref="S10"/>
    <mergeCell ref="Q9:S9"/>
    <mergeCell ref="K10"/>
    <mergeCell ref="K9"/>
    <mergeCell ref="M10"/>
    <mergeCell ref="O10"/>
    <mergeCell ref="M9:O9"/>
    <mergeCell ref="A9:A10"/>
    <mergeCell ref="C10"/>
    <mergeCell ref="E10"/>
    <mergeCell ref="G10"/>
    <mergeCell ref="I10"/>
    <mergeCell ref="C9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7"/>
  <sheetViews>
    <sheetView rightToLeft="1" zoomScale="90" zoomScaleNormal="90" workbookViewId="0">
      <selection activeCell="G22" sqref="G2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4.57031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9" ht="21" x14ac:dyDescent="0.45">
      <c r="A2" s="26" t="s">
        <v>0</v>
      </c>
      <c r="B2" s="26"/>
      <c r="C2" s="26"/>
      <c r="D2" s="26"/>
      <c r="E2" s="26"/>
      <c r="F2" s="26"/>
      <c r="G2" s="26"/>
    </row>
    <row r="3" spans="1:9" ht="21" x14ac:dyDescent="0.45">
      <c r="A3" s="26" t="s">
        <v>65</v>
      </c>
      <c r="B3" s="26"/>
      <c r="C3" s="26"/>
      <c r="D3" s="26"/>
      <c r="E3" s="26"/>
      <c r="F3" s="26"/>
      <c r="G3" s="26"/>
    </row>
    <row r="4" spans="1:9" ht="21" x14ac:dyDescent="0.45">
      <c r="A4" s="26" t="s">
        <v>2</v>
      </c>
      <c r="B4" s="26"/>
      <c r="C4" s="26"/>
      <c r="D4" s="26"/>
      <c r="E4" s="26"/>
      <c r="F4" s="26"/>
      <c r="G4" s="26"/>
    </row>
    <row r="5" spans="1:9" ht="21" x14ac:dyDescent="0.45">
      <c r="A5" s="3"/>
      <c r="B5" s="3"/>
      <c r="C5" s="3"/>
      <c r="D5" s="3"/>
      <c r="E5" s="3"/>
      <c r="F5" s="3"/>
      <c r="G5" s="3"/>
    </row>
    <row r="6" spans="1:9" s="13" customFormat="1" ht="24" x14ac:dyDescent="0.55000000000000004">
      <c r="A6" s="9" t="s">
        <v>107</v>
      </c>
      <c r="B6" s="17"/>
      <c r="C6" s="17"/>
      <c r="D6" s="17"/>
      <c r="E6" s="17"/>
      <c r="F6" s="17"/>
      <c r="G6" s="17"/>
      <c r="H6" s="17"/>
      <c r="I6" s="17"/>
    </row>
    <row r="8" spans="1:9" ht="21" x14ac:dyDescent="0.45">
      <c r="A8" s="27" t="s">
        <v>69</v>
      </c>
      <c r="C8" s="27" t="s">
        <v>47</v>
      </c>
      <c r="E8" s="27" t="s">
        <v>92</v>
      </c>
      <c r="G8" s="27" t="s">
        <v>13</v>
      </c>
    </row>
    <row r="9" spans="1:9" ht="21" x14ac:dyDescent="0.45">
      <c r="A9" s="33" t="s">
        <v>100</v>
      </c>
      <c r="C9" s="4">
        <v>-9127391268</v>
      </c>
      <c r="D9" s="5"/>
      <c r="E9" s="12">
        <v>1.7723</v>
      </c>
      <c r="F9" s="5"/>
      <c r="G9" s="12">
        <f>C9/$G$17</f>
        <v>-7.0615033942789951E-3</v>
      </c>
    </row>
    <row r="10" spans="1:9" ht="21" x14ac:dyDescent="0.45">
      <c r="A10" s="33" t="s">
        <v>101</v>
      </c>
      <c r="C10" s="4">
        <v>2465753411</v>
      </c>
      <c r="D10" s="5"/>
      <c r="E10" s="12">
        <v>-0.4788</v>
      </c>
      <c r="F10" s="5"/>
      <c r="G10" s="12">
        <f>C10/$G$17</f>
        <v>1.9076563686139449E-3</v>
      </c>
    </row>
    <row r="11" spans="1:9" ht="19.5" thickBot="1" x14ac:dyDescent="0.5">
      <c r="C11" s="10">
        <f>SUM(C9:C10)</f>
        <v>-6661637857</v>
      </c>
      <c r="D11" s="5"/>
      <c r="E11" s="11">
        <f>SUM(E9:E10)</f>
        <v>1.2934999999999999</v>
      </c>
      <c r="F11" s="5"/>
      <c r="G11" s="11">
        <f>SUM(G9:G10)</f>
        <v>-5.1538470256650504E-3</v>
      </c>
    </row>
    <row r="12" spans="1:9" ht="19.5" thickTop="1" x14ac:dyDescent="0.45"/>
    <row r="17" spans="7:7" hidden="1" x14ac:dyDescent="0.45">
      <c r="G17" s="1">
        <v>1292556380472</v>
      </c>
    </row>
  </sheetData>
  <mergeCells count="7">
    <mergeCell ref="A8"/>
    <mergeCell ref="C8"/>
    <mergeCell ref="E8"/>
    <mergeCell ref="G8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9"/>
  <sheetViews>
    <sheetView rightToLeft="1" topLeftCell="A16" zoomScale="80" zoomScaleNormal="80" workbookViewId="0">
      <selection activeCell="A43" sqref="A43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4.7109375" style="1" bestFit="1" customWidth="1"/>
    <col min="4" max="4" width="1" style="1" customWidth="1"/>
    <col min="5" max="5" width="17" style="1" bestFit="1" customWidth="1"/>
    <col min="6" max="6" width="0.85546875" style="1" customWidth="1"/>
    <col min="7" max="7" width="14.42578125" style="1" bestFit="1" customWidth="1"/>
    <col min="8" max="8" width="1" style="1" customWidth="1"/>
    <col min="9" max="9" width="16.85546875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18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1" x14ac:dyDescent="0.4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2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s="13" customFormat="1" ht="24" x14ac:dyDescent="0.55000000000000004">
      <c r="A6" s="30" t="s">
        <v>107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s="13" customFormat="1" ht="24" x14ac:dyDescent="0.55000000000000004">
      <c r="A7" s="30" t="s">
        <v>108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</row>
    <row r="9" spans="1:21" ht="21" x14ac:dyDescent="0.45">
      <c r="A9" s="26" t="s">
        <v>3</v>
      </c>
      <c r="C9" s="26" t="s">
        <v>67</v>
      </c>
      <c r="D9" s="26" t="s">
        <v>67</v>
      </c>
      <c r="E9" s="26" t="s">
        <v>67</v>
      </c>
      <c r="F9" s="26" t="s">
        <v>67</v>
      </c>
      <c r="G9" s="26" t="s">
        <v>67</v>
      </c>
      <c r="H9" s="26" t="s">
        <v>67</v>
      </c>
      <c r="I9" s="26" t="s">
        <v>67</v>
      </c>
      <c r="J9" s="26" t="s">
        <v>67</v>
      </c>
      <c r="K9" s="26" t="s">
        <v>67</v>
      </c>
      <c r="M9" s="26" t="s">
        <v>68</v>
      </c>
      <c r="N9" s="26" t="s">
        <v>68</v>
      </c>
      <c r="O9" s="26" t="s">
        <v>68</v>
      </c>
      <c r="P9" s="26" t="s">
        <v>68</v>
      </c>
      <c r="Q9" s="26" t="s">
        <v>68</v>
      </c>
      <c r="R9" s="26" t="s">
        <v>68</v>
      </c>
      <c r="S9" s="26" t="s">
        <v>68</v>
      </c>
      <c r="T9" s="26" t="s">
        <v>68</v>
      </c>
      <c r="U9" s="26" t="s">
        <v>68</v>
      </c>
    </row>
    <row r="10" spans="1:21" ht="21" x14ac:dyDescent="0.45">
      <c r="A10" s="27" t="s">
        <v>3</v>
      </c>
      <c r="C10" s="29" t="s">
        <v>89</v>
      </c>
      <c r="D10" s="6"/>
      <c r="E10" s="29" t="s">
        <v>90</v>
      </c>
      <c r="F10" s="6"/>
      <c r="G10" s="29" t="s">
        <v>91</v>
      </c>
      <c r="H10" s="6"/>
      <c r="I10" s="29" t="s">
        <v>47</v>
      </c>
      <c r="J10" s="6"/>
      <c r="K10" s="29" t="s">
        <v>92</v>
      </c>
      <c r="M10" s="29" t="s">
        <v>89</v>
      </c>
      <c r="N10" s="6"/>
      <c r="O10" s="29" t="s">
        <v>90</v>
      </c>
      <c r="P10" s="6"/>
      <c r="Q10" s="29" t="s">
        <v>91</v>
      </c>
      <c r="R10" s="6"/>
      <c r="S10" s="29" t="s">
        <v>47</v>
      </c>
      <c r="T10" s="6"/>
      <c r="U10" s="29" t="s">
        <v>92</v>
      </c>
    </row>
    <row r="11" spans="1:21" ht="21" x14ac:dyDescent="0.45">
      <c r="A11" s="33" t="s">
        <v>21</v>
      </c>
      <c r="C11" s="4">
        <v>0</v>
      </c>
      <c r="D11" s="5"/>
      <c r="E11" s="4">
        <v>0</v>
      </c>
      <c r="F11" s="5"/>
      <c r="G11" s="4">
        <v>-22180115</v>
      </c>
      <c r="H11" s="5"/>
      <c r="I11" s="4">
        <v>-22180115</v>
      </c>
      <c r="J11" s="5"/>
      <c r="K11" s="12">
        <v>4.3E-3</v>
      </c>
      <c r="L11" s="5"/>
      <c r="M11" s="4">
        <v>0</v>
      </c>
      <c r="N11" s="5"/>
      <c r="O11" s="4">
        <v>0</v>
      </c>
      <c r="P11" s="5"/>
      <c r="Q11" s="4">
        <v>34920547</v>
      </c>
      <c r="R11" s="5"/>
      <c r="S11" s="4">
        <v>34920547</v>
      </c>
      <c r="T11" s="5"/>
      <c r="U11" s="12">
        <v>5.0000000000000001E-4</v>
      </c>
    </row>
    <row r="12" spans="1:21" ht="21" x14ac:dyDescent="0.45">
      <c r="A12" s="33" t="s">
        <v>23</v>
      </c>
      <c r="C12" s="4">
        <v>0</v>
      </c>
      <c r="D12" s="5"/>
      <c r="E12" s="4">
        <v>0</v>
      </c>
      <c r="F12" s="5"/>
      <c r="G12" s="4">
        <v>-77860900</v>
      </c>
      <c r="H12" s="5"/>
      <c r="I12" s="4">
        <v>-77860900</v>
      </c>
      <c r="J12" s="5"/>
      <c r="K12" s="12">
        <v>1.5100000000000001E-2</v>
      </c>
      <c r="L12" s="5"/>
      <c r="M12" s="4">
        <v>0</v>
      </c>
      <c r="N12" s="5"/>
      <c r="O12" s="4">
        <v>0</v>
      </c>
      <c r="P12" s="5"/>
      <c r="Q12" s="4">
        <v>641413590</v>
      </c>
      <c r="R12" s="5"/>
      <c r="S12" s="4">
        <v>641413590</v>
      </c>
      <c r="T12" s="5"/>
      <c r="U12" s="12">
        <v>9.9000000000000008E-3</v>
      </c>
    </row>
    <row r="13" spans="1:21" ht="21" x14ac:dyDescent="0.45">
      <c r="A13" s="33" t="s">
        <v>32</v>
      </c>
      <c r="C13" s="4">
        <v>0</v>
      </c>
      <c r="D13" s="5"/>
      <c r="E13" s="4">
        <v>3848075442</v>
      </c>
      <c r="F13" s="5"/>
      <c r="G13" s="4">
        <v>177038643</v>
      </c>
      <c r="H13" s="5"/>
      <c r="I13" s="4">
        <v>4025114085</v>
      </c>
      <c r="J13" s="5"/>
      <c r="K13" s="12">
        <v>-0.78159999999999996</v>
      </c>
      <c r="L13" s="5"/>
      <c r="M13" s="4">
        <v>0</v>
      </c>
      <c r="N13" s="5"/>
      <c r="O13" s="4">
        <v>3229205457</v>
      </c>
      <c r="P13" s="5"/>
      <c r="Q13" s="4">
        <v>177038643</v>
      </c>
      <c r="R13" s="5"/>
      <c r="S13" s="4">
        <v>3406244100</v>
      </c>
      <c r="T13" s="5"/>
      <c r="U13" s="12">
        <v>5.2699999999999997E-2</v>
      </c>
    </row>
    <row r="14" spans="1:21" ht="21" x14ac:dyDescent="0.45">
      <c r="A14" s="33" t="s">
        <v>15</v>
      </c>
      <c r="C14" s="4">
        <v>2245850812</v>
      </c>
      <c r="D14" s="5"/>
      <c r="E14" s="4">
        <v>-4748864270</v>
      </c>
      <c r="F14" s="5"/>
      <c r="G14" s="4">
        <v>1186044961</v>
      </c>
      <c r="H14" s="5"/>
      <c r="I14" s="4">
        <v>-1316968497</v>
      </c>
      <c r="J14" s="5"/>
      <c r="K14" s="12">
        <v>0.25569999999999998</v>
      </c>
      <c r="L14" s="5"/>
      <c r="M14" s="4">
        <v>2245850812</v>
      </c>
      <c r="N14" s="5"/>
      <c r="O14" s="4">
        <v>-3000892922</v>
      </c>
      <c r="P14" s="5"/>
      <c r="Q14" s="4">
        <v>2835870096</v>
      </c>
      <c r="R14" s="5"/>
      <c r="S14" s="4">
        <v>2080827986</v>
      </c>
      <c r="T14" s="5"/>
      <c r="U14" s="12">
        <v>3.2199999999999999E-2</v>
      </c>
    </row>
    <row r="15" spans="1:21" ht="21" x14ac:dyDescent="0.45">
      <c r="A15" s="33" t="s">
        <v>38</v>
      </c>
      <c r="C15" s="4">
        <v>0</v>
      </c>
      <c r="D15" s="5"/>
      <c r="E15" s="4">
        <v>0</v>
      </c>
      <c r="F15" s="5"/>
      <c r="G15" s="4">
        <v>734678073</v>
      </c>
      <c r="H15" s="5"/>
      <c r="I15" s="4">
        <v>734678073</v>
      </c>
      <c r="J15" s="5"/>
      <c r="K15" s="12">
        <v>-0.14269999999999999</v>
      </c>
      <c r="L15" s="5"/>
      <c r="M15" s="4">
        <v>0</v>
      </c>
      <c r="N15" s="5"/>
      <c r="O15" s="4">
        <v>0</v>
      </c>
      <c r="P15" s="5"/>
      <c r="Q15" s="4">
        <v>734678073</v>
      </c>
      <c r="R15" s="5"/>
      <c r="S15" s="4">
        <v>734678073</v>
      </c>
      <c r="T15" s="5"/>
      <c r="U15" s="12">
        <v>1.14E-2</v>
      </c>
    </row>
    <row r="16" spans="1:21" ht="21" x14ac:dyDescent="0.45">
      <c r="A16" s="33" t="s">
        <v>19</v>
      </c>
      <c r="C16" s="4">
        <v>0</v>
      </c>
      <c r="D16" s="5"/>
      <c r="E16" s="4">
        <v>0</v>
      </c>
      <c r="F16" s="5"/>
      <c r="G16" s="4">
        <v>0</v>
      </c>
      <c r="H16" s="5"/>
      <c r="I16" s="4">
        <v>0</v>
      </c>
      <c r="J16" s="5"/>
      <c r="K16" s="12">
        <v>0</v>
      </c>
      <c r="L16" s="5"/>
      <c r="M16" s="4">
        <v>0</v>
      </c>
      <c r="N16" s="5"/>
      <c r="O16" s="4">
        <v>0</v>
      </c>
      <c r="P16" s="5"/>
      <c r="Q16" s="4">
        <v>0</v>
      </c>
      <c r="R16" s="5"/>
      <c r="S16" s="4">
        <v>0</v>
      </c>
      <c r="T16" s="5"/>
      <c r="U16" s="12">
        <v>0</v>
      </c>
    </row>
    <row r="17" spans="1:21" ht="21" x14ac:dyDescent="0.45">
      <c r="A17" s="33" t="s">
        <v>22</v>
      </c>
      <c r="C17" s="4">
        <v>0</v>
      </c>
      <c r="D17" s="5"/>
      <c r="E17" s="4">
        <v>-516</v>
      </c>
      <c r="F17" s="5"/>
      <c r="G17" s="4">
        <v>0</v>
      </c>
      <c r="H17" s="5"/>
      <c r="I17" s="4">
        <v>-516</v>
      </c>
      <c r="J17" s="5"/>
      <c r="K17" s="12">
        <v>0</v>
      </c>
      <c r="L17" s="5"/>
      <c r="M17" s="4">
        <v>0</v>
      </c>
      <c r="N17" s="5"/>
      <c r="O17" s="4">
        <v>-751</v>
      </c>
      <c r="P17" s="5"/>
      <c r="Q17" s="4">
        <v>425501200</v>
      </c>
      <c r="R17" s="5"/>
      <c r="S17" s="4">
        <v>425500449</v>
      </c>
      <c r="T17" s="5"/>
      <c r="U17" s="12">
        <v>6.6E-3</v>
      </c>
    </row>
    <row r="18" spans="1:21" ht="21" x14ac:dyDescent="0.45">
      <c r="A18" s="33" t="s">
        <v>86</v>
      </c>
      <c r="C18" s="4">
        <v>0</v>
      </c>
      <c r="D18" s="5"/>
      <c r="E18" s="4">
        <v>0</v>
      </c>
      <c r="F18" s="5"/>
      <c r="G18" s="4">
        <v>0</v>
      </c>
      <c r="H18" s="5"/>
      <c r="I18" s="4">
        <v>0</v>
      </c>
      <c r="J18" s="5"/>
      <c r="K18" s="12">
        <v>0</v>
      </c>
      <c r="L18" s="5"/>
      <c r="M18" s="4">
        <v>0</v>
      </c>
      <c r="N18" s="5"/>
      <c r="O18" s="4">
        <v>0</v>
      </c>
      <c r="P18" s="5"/>
      <c r="Q18" s="4">
        <v>793678090</v>
      </c>
      <c r="R18" s="5"/>
      <c r="S18" s="4">
        <v>793678090</v>
      </c>
      <c r="T18" s="5"/>
      <c r="U18" s="12">
        <v>1.23E-2</v>
      </c>
    </row>
    <row r="19" spans="1:21" ht="21" x14ac:dyDescent="0.45">
      <c r="A19" s="33" t="s">
        <v>87</v>
      </c>
      <c r="C19" s="4">
        <v>0</v>
      </c>
      <c r="D19" s="5"/>
      <c r="E19" s="4">
        <v>0</v>
      </c>
      <c r="F19" s="5"/>
      <c r="G19" s="4">
        <v>0</v>
      </c>
      <c r="H19" s="5"/>
      <c r="I19" s="4">
        <v>0</v>
      </c>
      <c r="J19" s="5"/>
      <c r="K19" s="12">
        <v>0</v>
      </c>
      <c r="L19" s="5"/>
      <c r="M19" s="4">
        <v>0</v>
      </c>
      <c r="N19" s="5"/>
      <c r="O19" s="4">
        <v>0</v>
      </c>
      <c r="P19" s="5"/>
      <c r="Q19" s="4">
        <v>457793191</v>
      </c>
      <c r="R19" s="5"/>
      <c r="S19" s="4">
        <v>457793191</v>
      </c>
      <c r="T19" s="5"/>
      <c r="U19" s="12">
        <v>7.1000000000000004E-3</v>
      </c>
    </row>
    <row r="20" spans="1:21" ht="21" x14ac:dyDescent="0.45">
      <c r="A20" s="33" t="s">
        <v>27</v>
      </c>
      <c r="C20" s="4">
        <v>0</v>
      </c>
      <c r="D20" s="5"/>
      <c r="E20" s="4">
        <v>-11468673588</v>
      </c>
      <c r="F20" s="5"/>
      <c r="G20" s="4">
        <v>0</v>
      </c>
      <c r="H20" s="5"/>
      <c r="I20" s="4">
        <v>-11468673588</v>
      </c>
      <c r="J20" s="5"/>
      <c r="K20" s="12">
        <v>2.2269000000000001</v>
      </c>
      <c r="L20" s="5"/>
      <c r="M20" s="4">
        <v>0</v>
      </c>
      <c r="N20" s="5"/>
      <c r="O20" s="4">
        <v>1372254684</v>
      </c>
      <c r="P20" s="5"/>
      <c r="Q20" s="4">
        <v>377987450</v>
      </c>
      <c r="R20" s="5"/>
      <c r="S20" s="4">
        <v>1750242134</v>
      </c>
      <c r="T20" s="5"/>
      <c r="U20" s="12">
        <v>2.7099999999999999E-2</v>
      </c>
    </row>
    <row r="21" spans="1:21" ht="21" x14ac:dyDescent="0.45">
      <c r="A21" s="33" t="s">
        <v>88</v>
      </c>
      <c r="C21" s="4">
        <v>0</v>
      </c>
      <c r="D21" s="5"/>
      <c r="E21" s="4">
        <v>0</v>
      </c>
      <c r="F21" s="5"/>
      <c r="G21" s="4">
        <v>0</v>
      </c>
      <c r="H21" s="5"/>
      <c r="I21" s="4">
        <v>0</v>
      </c>
      <c r="J21" s="5"/>
      <c r="K21" s="12">
        <v>0</v>
      </c>
      <c r="L21" s="5"/>
      <c r="M21" s="4">
        <v>0</v>
      </c>
      <c r="N21" s="5"/>
      <c r="O21" s="4">
        <v>0</v>
      </c>
      <c r="P21" s="5"/>
      <c r="Q21" s="4">
        <v>1144041940</v>
      </c>
      <c r="R21" s="5"/>
      <c r="S21" s="4">
        <v>1144041940</v>
      </c>
      <c r="T21" s="5"/>
      <c r="U21" s="12">
        <v>1.77E-2</v>
      </c>
    </row>
    <row r="22" spans="1:21" ht="21" x14ac:dyDescent="0.45">
      <c r="A22" s="33" t="s">
        <v>24</v>
      </c>
      <c r="C22" s="4">
        <v>0</v>
      </c>
      <c r="D22" s="5"/>
      <c r="E22" s="4">
        <v>-5516977500</v>
      </c>
      <c r="F22" s="5"/>
      <c r="G22" s="4">
        <v>0</v>
      </c>
      <c r="H22" s="5"/>
      <c r="I22" s="4">
        <v>-5516977500</v>
      </c>
      <c r="J22" s="5"/>
      <c r="K22" s="12">
        <v>1.0712999999999999</v>
      </c>
      <c r="L22" s="5"/>
      <c r="M22" s="4">
        <v>0</v>
      </c>
      <c r="N22" s="5"/>
      <c r="O22" s="4">
        <v>-3653323960</v>
      </c>
      <c r="P22" s="5"/>
      <c r="Q22" s="4">
        <v>0</v>
      </c>
      <c r="R22" s="5"/>
      <c r="S22" s="4">
        <v>-3653323960</v>
      </c>
      <c r="T22" s="5"/>
      <c r="U22" s="12">
        <v>-5.6500000000000002E-2</v>
      </c>
    </row>
    <row r="23" spans="1:21" ht="21" x14ac:dyDescent="0.45">
      <c r="A23" s="33" t="s">
        <v>26</v>
      </c>
      <c r="C23" s="4">
        <v>0</v>
      </c>
      <c r="D23" s="5"/>
      <c r="E23" s="4">
        <v>2733637500</v>
      </c>
      <c r="F23" s="5"/>
      <c r="G23" s="4">
        <v>0</v>
      </c>
      <c r="H23" s="5"/>
      <c r="I23" s="4">
        <v>2733637500</v>
      </c>
      <c r="J23" s="5"/>
      <c r="K23" s="12">
        <v>-0.53080000000000005</v>
      </c>
      <c r="L23" s="5"/>
      <c r="M23" s="4">
        <v>0</v>
      </c>
      <c r="N23" s="5"/>
      <c r="O23" s="4">
        <v>-128362773</v>
      </c>
      <c r="P23" s="5"/>
      <c r="Q23" s="4">
        <v>0</v>
      </c>
      <c r="R23" s="5"/>
      <c r="S23" s="4">
        <v>-128362773</v>
      </c>
      <c r="T23" s="5"/>
      <c r="U23" s="12">
        <v>-2E-3</v>
      </c>
    </row>
    <row r="24" spans="1:21" ht="21" x14ac:dyDescent="0.45">
      <c r="A24" s="33" t="s">
        <v>31</v>
      </c>
      <c r="C24" s="4">
        <v>0</v>
      </c>
      <c r="D24" s="5"/>
      <c r="E24" s="4">
        <v>-4026904159</v>
      </c>
      <c r="F24" s="5"/>
      <c r="G24" s="4">
        <v>0</v>
      </c>
      <c r="H24" s="5"/>
      <c r="I24" s="4">
        <v>-4026904159</v>
      </c>
      <c r="J24" s="5"/>
      <c r="K24" s="12">
        <v>0.78190000000000004</v>
      </c>
      <c r="L24" s="5"/>
      <c r="M24" s="4">
        <v>0</v>
      </c>
      <c r="N24" s="5"/>
      <c r="O24" s="4">
        <v>-6350025339</v>
      </c>
      <c r="P24" s="5"/>
      <c r="Q24" s="4">
        <v>0</v>
      </c>
      <c r="R24" s="5"/>
      <c r="S24" s="4">
        <v>-6350025339</v>
      </c>
      <c r="T24" s="5"/>
      <c r="U24" s="12">
        <v>-9.8199999999999996E-2</v>
      </c>
    </row>
    <row r="25" spans="1:21" ht="21" x14ac:dyDescent="0.45">
      <c r="A25" s="33" t="s">
        <v>16</v>
      </c>
      <c r="C25" s="4">
        <v>0</v>
      </c>
      <c r="D25" s="5"/>
      <c r="E25" s="4">
        <v>-4246996565</v>
      </c>
      <c r="F25" s="5"/>
      <c r="G25" s="4">
        <v>0</v>
      </c>
      <c r="H25" s="5"/>
      <c r="I25" s="4">
        <v>-4246996565</v>
      </c>
      <c r="J25" s="5"/>
      <c r="K25" s="12">
        <v>0.82469999999999999</v>
      </c>
      <c r="L25" s="5"/>
      <c r="M25" s="4">
        <v>0</v>
      </c>
      <c r="N25" s="5"/>
      <c r="O25" s="4">
        <v>-5228106990</v>
      </c>
      <c r="P25" s="5"/>
      <c r="Q25" s="4">
        <v>0</v>
      </c>
      <c r="R25" s="5"/>
      <c r="S25" s="4">
        <v>-5228106990</v>
      </c>
      <c r="T25" s="5"/>
      <c r="U25" s="12">
        <v>-8.0799999999999997E-2</v>
      </c>
    </row>
    <row r="26" spans="1:21" ht="21" x14ac:dyDescent="0.45">
      <c r="A26" s="33" t="s">
        <v>37</v>
      </c>
      <c r="C26" s="4">
        <v>0</v>
      </c>
      <c r="D26" s="5"/>
      <c r="E26" s="4">
        <v>4181027244</v>
      </c>
      <c r="F26" s="5"/>
      <c r="G26" s="4">
        <v>0</v>
      </c>
      <c r="H26" s="5"/>
      <c r="I26" s="4">
        <v>4181027244</v>
      </c>
      <c r="J26" s="5"/>
      <c r="K26" s="12">
        <v>-0.81189999999999996</v>
      </c>
      <c r="L26" s="5"/>
      <c r="M26" s="4">
        <v>0</v>
      </c>
      <c r="N26" s="5"/>
      <c r="O26" s="4">
        <v>4181027244</v>
      </c>
      <c r="P26" s="5"/>
      <c r="Q26" s="4">
        <v>0</v>
      </c>
      <c r="R26" s="5"/>
      <c r="S26" s="4">
        <v>4181027244</v>
      </c>
      <c r="T26" s="5"/>
      <c r="U26" s="12">
        <v>6.4699999999999994E-2</v>
      </c>
    </row>
    <row r="27" spans="1:21" ht="21" x14ac:dyDescent="0.45">
      <c r="A27" s="33" t="s">
        <v>34</v>
      </c>
      <c r="C27" s="4">
        <v>0</v>
      </c>
      <c r="D27" s="5"/>
      <c r="E27" s="4">
        <v>5429178913</v>
      </c>
      <c r="F27" s="5"/>
      <c r="G27" s="4">
        <v>0</v>
      </c>
      <c r="H27" s="5"/>
      <c r="I27" s="4">
        <v>5429178913</v>
      </c>
      <c r="J27" s="5"/>
      <c r="K27" s="12">
        <v>-1.0542</v>
      </c>
      <c r="L27" s="5"/>
      <c r="M27" s="4">
        <v>0</v>
      </c>
      <c r="N27" s="5"/>
      <c r="O27" s="4">
        <v>200049651</v>
      </c>
      <c r="P27" s="5"/>
      <c r="Q27" s="4">
        <v>0</v>
      </c>
      <c r="R27" s="5"/>
      <c r="S27" s="4">
        <v>200049651</v>
      </c>
      <c r="T27" s="5"/>
      <c r="U27" s="12">
        <v>3.0999999999999999E-3</v>
      </c>
    </row>
    <row r="28" spans="1:21" ht="21" x14ac:dyDescent="0.45">
      <c r="A28" s="33" t="s">
        <v>18</v>
      </c>
      <c r="C28" s="4">
        <v>0</v>
      </c>
      <c r="D28" s="5"/>
      <c r="E28" s="4">
        <v>1132493351</v>
      </c>
      <c r="F28" s="5"/>
      <c r="G28" s="4">
        <v>0</v>
      </c>
      <c r="H28" s="5"/>
      <c r="I28" s="4">
        <v>1132493351</v>
      </c>
      <c r="J28" s="5"/>
      <c r="K28" s="12">
        <v>-0.21990000000000001</v>
      </c>
      <c r="L28" s="5"/>
      <c r="M28" s="4">
        <v>0</v>
      </c>
      <c r="N28" s="5"/>
      <c r="O28" s="4">
        <v>-37263663</v>
      </c>
      <c r="P28" s="5"/>
      <c r="Q28" s="4">
        <v>0</v>
      </c>
      <c r="R28" s="5"/>
      <c r="S28" s="4">
        <v>-37263663</v>
      </c>
      <c r="T28" s="5"/>
      <c r="U28" s="12">
        <v>-5.9999999999999995E-4</v>
      </c>
    </row>
    <row r="29" spans="1:21" ht="21" x14ac:dyDescent="0.45">
      <c r="A29" s="33" t="s">
        <v>33</v>
      </c>
      <c r="C29" s="4">
        <v>0</v>
      </c>
      <c r="D29" s="5"/>
      <c r="E29" s="4">
        <v>20194009</v>
      </c>
      <c r="F29" s="5"/>
      <c r="G29" s="4">
        <v>0</v>
      </c>
      <c r="H29" s="5"/>
      <c r="I29" s="4">
        <v>20194009</v>
      </c>
      <c r="J29" s="5"/>
      <c r="K29" s="12">
        <v>-3.8999999999999998E-3</v>
      </c>
      <c r="L29" s="5"/>
      <c r="M29" s="4">
        <v>0</v>
      </c>
      <c r="N29" s="5"/>
      <c r="O29" s="4">
        <v>-4580636</v>
      </c>
      <c r="P29" s="5"/>
      <c r="Q29" s="4">
        <v>0</v>
      </c>
      <c r="R29" s="5"/>
      <c r="S29" s="4">
        <v>-4580636</v>
      </c>
      <c r="T29" s="5"/>
      <c r="U29" s="12">
        <v>-1E-4</v>
      </c>
    </row>
    <row r="30" spans="1:21" ht="21" x14ac:dyDescent="0.45">
      <c r="A30" s="33" t="s">
        <v>35</v>
      </c>
      <c r="C30" s="4">
        <v>0</v>
      </c>
      <c r="D30" s="5"/>
      <c r="E30" s="4">
        <v>-1174608812</v>
      </c>
      <c r="F30" s="5"/>
      <c r="G30" s="4">
        <v>0</v>
      </c>
      <c r="H30" s="5"/>
      <c r="I30" s="4">
        <v>-1174608812</v>
      </c>
      <c r="J30" s="5"/>
      <c r="K30" s="12">
        <v>0.2281</v>
      </c>
      <c r="L30" s="5"/>
      <c r="M30" s="4">
        <v>0</v>
      </c>
      <c r="N30" s="5"/>
      <c r="O30" s="4">
        <v>-2696900841</v>
      </c>
      <c r="P30" s="5"/>
      <c r="Q30" s="4">
        <v>0</v>
      </c>
      <c r="R30" s="5"/>
      <c r="S30" s="4">
        <v>-2696900841</v>
      </c>
      <c r="T30" s="5"/>
      <c r="U30" s="12">
        <v>-4.1700000000000001E-2</v>
      </c>
    </row>
    <row r="31" spans="1:21" ht="21" x14ac:dyDescent="0.45">
      <c r="A31" s="33" t="s">
        <v>17</v>
      </c>
      <c r="C31" s="4">
        <v>0</v>
      </c>
      <c r="D31" s="5"/>
      <c r="E31" s="4">
        <v>131326525</v>
      </c>
      <c r="F31" s="5"/>
      <c r="G31" s="4">
        <v>0</v>
      </c>
      <c r="H31" s="5"/>
      <c r="I31" s="4">
        <v>131326525</v>
      </c>
      <c r="J31" s="5"/>
      <c r="K31" s="12">
        <v>-2.5499999999999998E-2</v>
      </c>
      <c r="L31" s="5"/>
      <c r="M31" s="4">
        <v>0</v>
      </c>
      <c r="N31" s="5"/>
      <c r="O31" s="4">
        <v>-811778607</v>
      </c>
      <c r="P31" s="5"/>
      <c r="Q31" s="4">
        <v>0</v>
      </c>
      <c r="R31" s="5"/>
      <c r="S31" s="4">
        <v>-811778607</v>
      </c>
      <c r="T31" s="5"/>
      <c r="U31" s="12">
        <v>-1.26E-2</v>
      </c>
    </row>
    <row r="32" spans="1:21" ht="21" x14ac:dyDescent="0.45">
      <c r="A32" s="33" t="s">
        <v>25</v>
      </c>
      <c r="C32" s="4">
        <v>0</v>
      </c>
      <c r="D32" s="5"/>
      <c r="E32" s="4">
        <v>3603301296</v>
      </c>
      <c r="F32" s="5"/>
      <c r="G32" s="4">
        <v>0</v>
      </c>
      <c r="H32" s="5"/>
      <c r="I32" s="4">
        <v>3603301296</v>
      </c>
      <c r="J32" s="5"/>
      <c r="K32" s="12">
        <v>-0.69969999999999999</v>
      </c>
      <c r="L32" s="5"/>
      <c r="M32" s="4">
        <v>0</v>
      </c>
      <c r="N32" s="5"/>
      <c r="O32" s="4">
        <v>7973910530</v>
      </c>
      <c r="P32" s="5"/>
      <c r="Q32" s="4">
        <v>0</v>
      </c>
      <c r="R32" s="5"/>
      <c r="S32" s="4">
        <v>7973910530</v>
      </c>
      <c r="T32" s="5"/>
      <c r="U32" s="12">
        <v>0.12330000000000001</v>
      </c>
    </row>
    <row r="33" spans="1:21" ht="21" x14ac:dyDescent="0.45">
      <c r="A33" s="33" t="s">
        <v>30</v>
      </c>
      <c r="C33" s="4">
        <v>0</v>
      </c>
      <c r="D33" s="5"/>
      <c r="E33" s="4">
        <v>-9741690</v>
      </c>
      <c r="F33" s="5"/>
      <c r="G33" s="4">
        <v>0</v>
      </c>
      <c r="H33" s="5"/>
      <c r="I33" s="4">
        <v>-9741690</v>
      </c>
      <c r="J33" s="5"/>
      <c r="K33" s="12">
        <v>1.9E-3</v>
      </c>
      <c r="L33" s="5"/>
      <c r="M33" s="4">
        <v>0</v>
      </c>
      <c r="N33" s="5"/>
      <c r="O33" s="4">
        <v>-121390095</v>
      </c>
      <c r="P33" s="5"/>
      <c r="Q33" s="4">
        <v>0</v>
      </c>
      <c r="R33" s="5"/>
      <c r="S33" s="4">
        <v>-121390095</v>
      </c>
      <c r="T33" s="5"/>
      <c r="U33" s="12">
        <v>-1.9E-3</v>
      </c>
    </row>
    <row r="34" spans="1:21" ht="21" x14ac:dyDescent="0.45">
      <c r="A34" s="33" t="s">
        <v>29</v>
      </c>
      <c r="C34" s="4">
        <v>0</v>
      </c>
      <c r="D34" s="5"/>
      <c r="E34" s="4">
        <v>-387531517</v>
      </c>
      <c r="F34" s="5"/>
      <c r="G34" s="4">
        <v>0</v>
      </c>
      <c r="H34" s="5"/>
      <c r="I34" s="4">
        <v>-387531517</v>
      </c>
      <c r="J34" s="5"/>
      <c r="K34" s="12">
        <v>7.5200000000000003E-2</v>
      </c>
      <c r="L34" s="5"/>
      <c r="M34" s="4">
        <v>0</v>
      </c>
      <c r="N34" s="5"/>
      <c r="O34" s="4">
        <v>-666164929</v>
      </c>
      <c r="P34" s="5"/>
      <c r="Q34" s="4">
        <v>0</v>
      </c>
      <c r="R34" s="5"/>
      <c r="S34" s="4">
        <v>-666164929</v>
      </c>
      <c r="T34" s="5"/>
      <c r="U34" s="12">
        <v>-1.03E-2</v>
      </c>
    </row>
    <row r="35" spans="1:21" ht="21" x14ac:dyDescent="0.45">
      <c r="A35" s="33" t="s">
        <v>20</v>
      </c>
      <c r="C35" s="4">
        <v>0</v>
      </c>
      <c r="D35" s="5"/>
      <c r="E35" s="4">
        <v>-722873160</v>
      </c>
      <c r="F35" s="5"/>
      <c r="G35" s="4">
        <v>0</v>
      </c>
      <c r="H35" s="5"/>
      <c r="I35" s="4">
        <v>-722873160</v>
      </c>
      <c r="J35" s="5"/>
      <c r="K35" s="12">
        <v>0.1404</v>
      </c>
      <c r="L35" s="5"/>
      <c r="M35" s="4">
        <v>0</v>
      </c>
      <c r="N35" s="5"/>
      <c r="O35" s="4">
        <v>-1563096629</v>
      </c>
      <c r="P35" s="5"/>
      <c r="Q35" s="4">
        <v>0</v>
      </c>
      <c r="R35" s="5"/>
      <c r="S35" s="4">
        <v>-1563096629</v>
      </c>
      <c r="T35" s="5"/>
      <c r="U35" s="12">
        <v>-2.4199999999999999E-2</v>
      </c>
    </row>
    <row r="36" spans="1:21" ht="21" x14ac:dyDescent="0.45">
      <c r="A36" s="33" t="s">
        <v>36</v>
      </c>
      <c r="C36" s="4">
        <v>0</v>
      </c>
      <c r="D36" s="5"/>
      <c r="E36" s="4">
        <v>-61151668</v>
      </c>
      <c r="F36" s="5"/>
      <c r="G36" s="4">
        <v>0</v>
      </c>
      <c r="H36" s="5"/>
      <c r="I36" s="4">
        <v>-61151668</v>
      </c>
      <c r="J36" s="5"/>
      <c r="K36" s="12">
        <v>1.1900000000000001E-2</v>
      </c>
      <c r="L36" s="5"/>
      <c r="M36" s="4">
        <v>0</v>
      </c>
      <c r="N36" s="5"/>
      <c r="O36" s="4">
        <v>94798150</v>
      </c>
      <c r="P36" s="5"/>
      <c r="Q36" s="4">
        <v>0</v>
      </c>
      <c r="R36" s="5"/>
      <c r="S36" s="4">
        <v>94798150</v>
      </c>
      <c r="T36" s="5"/>
      <c r="U36" s="12">
        <v>1.5E-3</v>
      </c>
    </row>
    <row r="37" spans="1:21" ht="21" x14ac:dyDescent="0.45">
      <c r="A37" s="33" t="s">
        <v>28</v>
      </c>
      <c r="C37" s="4">
        <v>0</v>
      </c>
      <c r="D37" s="5"/>
      <c r="E37" s="4">
        <v>-2085873577</v>
      </c>
      <c r="F37" s="5"/>
      <c r="G37" s="4">
        <v>0</v>
      </c>
      <c r="H37" s="5"/>
      <c r="I37" s="4">
        <v>-2085873577</v>
      </c>
      <c r="J37" s="5"/>
      <c r="K37" s="12">
        <v>0.40500000000000003</v>
      </c>
      <c r="L37" s="5"/>
      <c r="M37" s="4">
        <v>0</v>
      </c>
      <c r="N37" s="5"/>
      <c r="O37" s="4">
        <v>1197170192</v>
      </c>
      <c r="P37" s="5"/>
      <c r="Q37" s="4">
        <v>0</v>
      </c>
      <c r="R37" s="5"/>
      <c r="S37" s="4">
        <v>1197170192</v>
      </c>
      <c r="T37" s="5"/>
      <c r="U37" s="12">
        <v>1.8499999999999999E-2</v>
      </c>
    </row>
    <row r="38" spans="1:21" ht="19.5" thickBot="1" x14ac:dyDescent="0.5">
      <c r="C38" s="10">
        <f>SUM(C11:C37)</f>
        <v>2245850812</v>
      </c>
      <c r="D38" s="5"/>
      <c r="E38" s="10">
        <f>SUM(E11:E37)</f>
        <v>-13370962742</v>
      </c>
      <c r="F38" s="5"/>
      <c r="G38" s="10">
        <f>SUM(G11:G37)</f>
        <v>1997720662</v>
      </c>
      <c r="H38" s="5"/>
      <c r="I38" s="10">
        <f>SUM(I11:I37)</f>
        <v>-9127391268</v>
      </c>
      <c r="J38" s="5"/>
      <c r="K38" s="11">
        <f>SUM(K11:K37)</f>
        <v>1.7722</v>
      </c>
      <c r="L38" s="5"/>
      <c r="M38" s="10">
        <f>SUM(M11:M37)</f>
        <v>2245850812</v>
      </c>
      <c r="N38" s="5"/>
      <c r="O38" s="10">
        <f>SUM(O11:O37)</f>
        <v>-6013472227</v>
      </c>
      <c r="P38" s="5"/>
      <c r="Q38" s="10">
        <f>SUM(Q11:Q37)</f>
        <v>7622922820</v>
      </c>
      <c r="R38" s="5"/>
      <c r="S38" s="10">
        <f>SUM(S11:S37)</f>
        <v>3855301405</v>
      </c>
      <c r="T38" s="5"/>
      <c r="U38" s="11">
        <f>SUM(U11:U37)</f>
        <v>5.9700000000000003E-2</v>
      </c>
    </row>
    <row r="39" spans="1:21" ht="19.5" thickTop="1" x14ac:dyDescent="0.45"/>
  </sheetData>
  <mergeCells count="18">
    <mergeCell ref="A2:U2"/>
    <mergeCell ref="A3:U3"/>
    <mergeCell ref="A4:U4"/>
    <mergeCell ref="A6:U6"/>
    <mergeCell ref="A7:U7"/>
    <mergeCell ref="S10"/>
    <mergeCell ref="U10"/>
    <mergeCell ref="M9:U9"/>
    <mergeCell ref="K10"/>
    <mergeCell ref="C9:K9"/>
    <mergeCell ref="M10"/>
    <mergeCell ref="O10"/>
    <mergeCell ref="Q10"/>
    <mergeCell ref="A9:A10"/>
    <mergeCell ref="C10"/>
    <mergeCell ref="E10"/>
    <mergeCell ref="G10"/>
    <mergeCell ref="I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1"/>
  <sheetViews>
    <sheetView rightToLeft="1" topLeftCell="A10" zoomScale="90" zoomScaleNormal="90" workbookViewId="0">
      <selection activeCell="I36" sqref="I36"/>
    </sheetView>
  </sheetViews>
  <sheetFormatPr defaultRowHeight="18.75" x14ac:dyDescent="0.45"/>
  <cols>
    <col min="1" max="1" width="29" style="1" bestFit="1" customWidth="1"/>
    <col min="2" max="2" width="1" style="1" customWidth="1"/>
    <col min="3" max="3" width="12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1" x14ac:dyDescent="0.4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2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13" customFormat="1" ht="24" x14ac:dyDescent="0.55000000000000004">
      <c r="A6" s="9" t="s">
        <v>109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8" spans="1:17" ht="21" x14ac:dyDescent="0.45">
      <c r="A8" s="26" t="s">
        <v>3</v>
      </c>
      <c r="C8" s="26" t="s">
        <v>67</v>
      </c>
      <c r="D8" s="26" t="s">
        <v>67</v>
      </c>
      <c r="E8" s="26" t="s">
        <v>67</v>
      </c>
      <c r="F8" s="26" t="s">
        <v>67</v>
      </c>
      <c r="G8" s="26" t="s">
        <v>67</v>
      </c>
      <c r="H8" s="26" t="s">
        <v>67</v>
      </c>
      <c r="I8" s="26" t="s">
        <v>67</v>
      </c>
      <c r="K8" s="26" t="s">
        <v>68</v>
      </c>
      <c r="L8" s="26" t="s">
        <v>68</v>
      </c>
      <c r="M8" s="26" t="s">
        <v>68</v>
      </c>
      <c r="N8" s="26" t="s">
        <v>68</v>
      </c>
      <c r="O8" s="26" t="s">
        <v>68</v>
      </c>
      <c r="P8" s="26" t="s">
        <v>68</v>
      </c>
      <c r="Q8" s="26" t="s">
        <v>68</v>
      </c>
    </row>
    <row r="9" spans="1:17" ht="21" x14ac:dyDescent="0.45">
      <c r="A9" s="27" t="s">
        <v>3</v>
      </c>
      <c r="C9" s="29" t="s">
        <v>7</v>
      </c>
      <c r="D9" s="6"/>
      <c r="E9" s="29" t="s">
        <v>82</v>
      </c>
      <c r="F9" s="6"/>
      <c r="G9" s="29" t="s">
        <v>83</v>
      </c>
      <c r="H9" s="6"/>
      <c r="I9" s="29" t="s">
        <v>84</v>
      </c>
      <c r="K9" s="29" t="s">
        <v>7</v>
      </c>
      <c r="L9" s="6"/>
      <c r="M9" s="29" t="s">
        <v>82</v>
      </c>
      <c r="N9" s="6"/>
      <c r="O9" s="29" t="s">
        <v>83</v>
      </c>
      <c r="P9" s="6"/>
      <c r="Q9" s="29" t="s">
        <v>84</v>
      </c>
    </row>
    <row r="10" spans="1:17" ht="21" x14ac:dyDescent="0.45">
      <c r="A10" s="33" t="s">
        <v>24</v>
      </c>
      <c r="C10" s="4">
        <v>5000000</v>
      </c>
      <c r="D10" s="5"/>
      <c r="E10" s="4">
        <v>80617455000</v>
      </c>
      <c r="F10" s="5"/>
      <c r="G10" s="4">
        <v>86134432500</v>
      </c>
      <c r="H10" s="5"/>
      <c r="I10" s="4">
        <v>-5516977500</v>
      </c>
      <c r="J10" s="5"/>
      <c r="K10" s="4">
        <v>5000000</v>
      </c>
      <c r="L10" s="5"/>
      <c r="M10" s="4">
        <v>80617455000</v>
      </c>
      <c r="N10" s="5"/>
      <c r="O10" s="4">
        <v>84270778960</v>
      </c>
      <c r="P10" s="5"/>
      <c r="Q10" s="4">
        <v>-3653323960</v>
      </c>
    </row>
    <row r="11" spans="1:17" ht="21" x14ac:dyDescent="0.45">
      <c r="A11" s="33" t="s">
        <v>26</v>
      </c>
      <c r="C11" s="4">
        <v>5000000</v>
      </c>
      <c r="D11" s="5"/>
      <c r="E11" s="4">
        <v>41402182500</v>
      </c>
      <c r="F11" s="5"/>
      <c r="G11" s="4">
        <v>38668545000</v>
      </c>
      <c r="H11" s="5"/>
      <c r="I11" s="4">
        <v>2733637500</v>
      </c>
      <c r="J11" s="5"/>
      <c r="K11" s="4">
        <v>5000000</v>
      </c>
      <c r="L11" s="5"/>
      <c r="M11" s="4">
        <v>41402182500</v>
      </c>
      <c r="N11" s="5"/>
      <c r="O11" s="4">
        <v>41530545273</v>
      </c>
      <c r="P11" s="5"/>
      <c r="Q11" s="4">
        <v>-128362773</v>
      </c>
    </row>
    <row r="12" spans="1:17" ht="21" x14ac:dyDescent="0.45">
      <c r="A12" s="33" t="s">
        <v>31</v>
      </c>
      <c r="C12" s="4">
        <v>4148318</v>
      </c>
      <c r="D12" s="5"/>
      <c r="E12" s="4">
        <v>50597007681</v>
      </c>
      <c r="F12" s="5"/>
      <c r="G12" s="4">
        <v>54623911841</v>
      </c>
      <c r="H12" s="5"/>
      <c r="I12" s="4">
        <v>-4026904159</v>
      </c>
      <c r="J12" s="5"/>
      <c r="K12" s="4">
        <v>4148318</v>
      </c>
      <c r="L12" s="5"/>
      <c r="M12" s="4">
        <v>50597007681</v>
      </c>
      <c r="N12" s="5"/>
      <c r="O12" s="4">
        <v>56947033021</v>
      </c>
      <c r="P12" s="5"/>
      <c r="Q12" s="4">
        <v>-6350025339</v>
      </c>
    </row>
    <row r="13" spans="1:17" ht="21" x14ac:dyDescent="0.45">
      <c r="A13" s="33" t="s">
        <v>16</v>
      </c>
      <c r="C13" s="4">
        <v>8061165</v>
      </c>
      <c r="D13" s="5"/>
      <c r="E13" s="4">
        <v>48079206409</v>
      </c>
      <c r="F13" s="5"/>
      <c r="G13" s="4">
        <v>52326202975</v>
      </c>
      <c r="H13" s="5"/>
      <c r="I13" s="4">
        <v>-4246996565</v>
      </c>
      <c r="J13" s="5"/>
      <c r="K13" s="4">
        <v>8061165</v>
      </c>
      <c r="L13" s="5"/>
      <c r="M13" s="4">
        <v>48079206409</v>
      </c>
      <c r="N13" s="5"/>
      <c r="O13" s="4">
        <v>53307313400</v>
      </c>
      <c r="P13" s="5"/>
      <c r="Q13" s="4">
        <v>-5228106990</v>
      </c>
    </row>
    <row r="14" spans="1:17" ht="21" x14ac:dyDescent="0.45">
      <c r="A14" s="33" t="s">
        <v>32</v>
      </c>
      <c r="C14" s="4">
        <v>7557098</v>
      </c>
      <c r="D14" s="5"/>
      <c r="E14" s="4">
        <v>64303860764</v>
      </c>
      <c r="F14" s="5"/>
      <c r="G14" s="4">
        <v>60455785322</v>
      </c>
      <c r="H14" s="5"/>
      <c r="I14" s="4">
        <v>3848075442</v>
      </c>
      <c r="J14" s="5"/>
      <c r="K14" s="4">
        <v>7557098</v>
      </c>
      <c r="L14" s="5"/>
      <c r="M14" s="4">
        <v>64303860764</v>
      </c>
      <c r="N14" s="5"/>
      <c r="O14" s="4">
        <v>61074655307</v>
      </c>
      <c r="P14" s="5"/>
      <c r="Q14" s="4">
        <v>3229205457</v>
      </c>
    </row>
    <row r="15" spans="1:17" ht="21" x14ac:dyDescent="0.45">
      <c r="A15" s="33" t="s">
        <v>37</v>
      </c>
      <c r="C15" s="4">
        <v>642320</v>
      </c>
      <c r="D15" s="5"/>
      <c r="E15" s="4">
        <v>18324898225</v>
      </c>
      <c r="F15" s="5"/>
      <c r="G15" s="4">
        <v>14143870981</v>
      </c>
      <c r="H15" s="5"/>
      <c r="I15" s="4">
        <v>4181027244</v>
      </c>
      <c r="J15" s="5"/>
      <c r="K15" s="4">
        <v>642320</v>
      </c>
      <c r="L15" s="5"/>
      <c r="M15" s="4">
        <v>18324898225</v>
      </c>
      <c r="N15" s="5"/>
      <c r="O15" s="4">
        <v>14143870981</v>
      </c>
      <c r="P15" s="5"/>
      <c r="Q15" s="4">
        <v>4181027244</v>
      </c>
    </row>
    <row r="16" spans="1:17" ht="21" x14ac:dyDescent="0.45">
      <c r="A16" s="33" t="s">
        <v>34</v>
      </c>
      <c r="C16" s="4">
        <v>28897756</v>
      </c>
      <c r="D16" s="5"/>
      <c r="E16" s="4">
        <v>124641308472</v>
      </c>
      <c r="F16" s="5"/>
      <c r="G16" s="4">
        <v>119212129559</v>
      </c>
      <c r="H16" s="5"/>
      <c r="I16" s="4">
        <v>5429178913</v>
      </c>
      <c r="J16" s="5"/>
      <c r="K16" s="4">
        <v>28897756</v>
      </c>
      <c r="L16" s="5"/>
      <c r="M16" s="4">
        <v>124641308472</v>
      </c>
      <c r="N16" s="5"/>
      <c r="O16" s="4">
        <v>124441258821</v>
      </c>
      <c r="P16" s="5"/>
      <c r="Q16" s="4">
        <v>200049651</v>
      </c>
    </row>
    <row r="17" spans="1:17" ht="21" x14ac:dyDescent="0.45">
      <c r="A17" s="33" t="s">
        <v>18</v>
      </c>
      <c r="C17" s="4">
        <v>5668020</v>
      </c>
      <c r="D17" s="5"/>
      <c r="E17" s="4">
        <v>13465965721</v>
      </c>
      <c r="F17" s="5"/>
      <c r="G17" s="4">
        <v>12333472370</v>
      </c>
      <c r="H17" s="5"/>
      <c r="I17" s="4">
        <v>1132493351</v>
      </c>
      <c r="J17" s="5"/>
      <c r="K17" s="4">
        <v>5668020</v>
      </c>
      <c r="L17" s="5"/>
      <c r="M17" s="4">
        <v>13465965721</v>
      </c>
      <c r="N17" s="5"/>
      <c r="O17" s="4">
        <v>13503229385</v>
      </c>
      <c r="P17" s="5"/>
      <c r="Q17" s="4">
        <v>-37263663</v>
      </c>
    </row>
    <row r="18" spans="1:17" ht="21" x14ac:dyDescent="0.45">
      <c r="A18" s="33" t="s">
        <v>22</v>
      </c>
      <c r="C18" s="4">
        <v>1</v>
      </c>
      <c r="D18" s="5"/>
      <c r="E18" s="4">
        <v>4493</v>
      </c>
      <c r="F18" s="5"/>
      <c r="G18" s="4">
        <v>5010</v>
      </c>
      <c r="H18" s="5"/>
      <c r="I18" s="4">
        <v>-516</v>
      </c>
      <c r="J18" s="5"/>
      <c r="K18" s="4">
        <v>1</v>
      </c>
      <c r="L18" s="5"/>
      <c r="M18" s="4">
        <v>4493</v>
      </c>
      <c r="N18" s="5"/>
      <c r="O18" s="4">
        <v>5245</v>
      </c>
      <c r="P18" s="5"/>
      <c r="Q18" s="4">
        <v>-751</v>
      </c>
    </row>
    <row r="19" spans="1:17" ht="21" x14ac:dyDescent="0.45">
      <c r="A19" s="33" t="s">
        <v>33</v>
      </c>
      <c r="C19" s="4">
        <v>24848145</v>
      </c>
      <c r="D19" s="5"/>
      <c r="E19" s="4">
        <v>47399872892</v>
      </c>
      <c r="F19" s="5"/>
      <c r="G19" s="4">
        <v>47379678883</v>
      </c>
      <c r="H19" s="5"/>
      <c r="I19" s="4">
        <v>20194009</v>
      </c>
      <c r="J19" s="5"/>
      <c r="K19" s="4">
        <v>24848145</v>
      </c>
      <c r="L19" s="5"/>
      <c r="M19" s="4">
        <v>47399872892</v>
      </c>
      <c r="N19" s="5"/>
      <c r="O19" s="4">
        <v>47404453529</v>
      </c>
      <c r="P19" s="5"/>
      <c r="Q19" s="4">
        <v>-4580636</v>
      </c>
    </row>
    <row r="20" spans="1:17" ht="21" x14ac:dyDescent="0.45">
      <c r="A20" s="33" t="s">
        <v>35</v>
      </c>
      <c r="C20" s="4">
        <v>9750000</v>
      </c>
      <c r="D20" s="5"/>
      <c r="E20" s="4">
        <v>54197594100</v>
      </c>
      <c r="F20" s="5"/>
      <c r="G20" s="4">
        <v>55372202912</v>
      </c>
      <c r="H20" s="5"/>
      <c r="I20" s="4">
        <v>-1174608812</v>
      </c>
      <c r="J20" s="5"/>
      <c r="K20" s="4">
        <v>9750000</v>
      </c>
      <c r="L20" s="5"/>
      <c r="M20" s="4">
        <v>54197594100</v>
      </c>
      <c r="N20" s="5"/>
      <c r="O20" s="4">
        <v>56894494941</v>
      </c>
      <c r="P20" s="5"/>
      <c r="Q20" s="4">
        <v>-2696900841</v>
      </c>
    </row>
    <row r="21" spans="1:17" ht="21" x14ac:dyDescent="0.45">
      <c r="A21" s="33" t="s">
        <v>17</v>
      </c>
      <c r="C21" s="4">
        <v>10772669</v>
      </c>
      <c r="D21" s="5"/>
      <c r="E21" s="4">
        <v>27403234774</v>
      </c>
      <c r="F21" s="5"/>
      <c r="G21" s="4">
        <v>27271908249</v>
      </c>
      <c r="H21" s="5"/>
      <c r="I21" s="4">
        <v>131326525</v>
      </c>
      <c r="J21" s="5"/>
      <c r="K21" s="4">
        <v>10772669</v>
      </c>
      <c r="L21" s="5"/>
      <c r="M21" s="4">
        <v>27403234774</v>
      </c>
      <c r="N21" s="5"/>
      <c r="O21" s="4">
        <v>28215013382</v>
      </c>
      <c r="P21" s="5"/>
      <c r="Q21" s="4">
        <v>-811778607</v>
      </c>
    </row>
    <row r="22" spans="1:17" ht="21" x14ac:dyDescent="0.45">
      <c r="A22" s="33" t="s">
        <v>25</v>
      </c>
      <c r="C22" s="4">
        <v>21705804</v>
      </c>
      <c r="D22" s="5"/>
      <c r="E22" s="4">
        <v>81624483845</v>
      </c>
      <c r="F22" s="5"/>
      <c r="G22" s="4">
        <v>78021182549</v>
      </c>
      <c r="H22" s="5"/>
      <c r="I22" s="4">
        <v>3603301296</v>
      </c>
      <c r="J22" s="5"/>
      <c r="K22" s="4">
        <v>21705804</v>
      </c>
      <c r="L22" s="5"/>
      <c r="M22" s="4">
        <v>81624483845</v>
      </c>
      <c r="N22" s="5"/>
      <c r="O22" s="4">
        <v>73650573315</v>
      </c>
      <c r="P22" s="5"/>
      <c r="Q22" s="4">
        <v>7973910530</v>
      </c>
    </row>
    <row r="23" spans="1:17" ht="21" x14ac:dyDescent="0.45">
      <c r="A23" s="33" t="s">
        <v>30</v>
      </c>
      <c r="C23" s="4">
        <v>4900000</v>
      </c>
      <c r="D23" s="5"/>
      <c r="E23" s="4">
        <v>9834236055</v>
      </c>
      <c r="F23" s="5"/>
      <c r="G23" s="4">
        <v>9843977745</v>
      </c>
      <c r="H23" s="5"/>
      <c r="I23" s="4">
        <v>-9741690</v>
      </c>
      <c r="J23" s="5"/>
      <c r="K23" s="4">
        <v>4900000</v>
      </c>
      <c r="L23" s="5"/>
      <c r="M23" s="4">
        <v>9834236055</v>
      </c>
      <c r="N23" s="5"/>
      <c r="O23" s="4">
        <v>9955626150</v>
      </c>
      <c r="P23" s="5"/>
      <c r="Q23" s="4">
        <v>-121390095</v>
      </c>
    </row>
    <row r="24" spans="1:17" ht="21" x14ac:dyDescent="0.45">
      <c r="A24" s="33" t="s">
        <v>27</v>
      </c>
      <c r="C24" s="4">
        <v>59222400</v>
      </c>
      <c r="D24" s="5"/>
      <c r="E24" s="4">
        <v>348510558182</v>
      </c>
      <c r="F24" s="5"/>
      <c r="G24" s="4">
        <v>359979231771</v>
      </c>
      <c r="H24" s="5"/>
      <c r="I24" s="4">
        <v>-11468673588</v>
      </c>
      <c r="J24" s="5"/>
      <c r="K24" s="4">
        <v>59222400</v>
      </c>
      <c r="L24" s="5"/>
      <c r="M24" s="4">
        <v>348510558182</v>
      </c>
      <c r="N24" s="5"/>
      <c r="O24" s="4">
        <v>347138303498</v>
      </c>
      <c r="P24" s="5"/>
      <c r="Q24" s="4">
        <v>1372254684</v>
      </c>
    </row>
    <row r="25" spans="1:17" ht="21" x14ac:dyDescent="0.45">
      <c r="A25" s="33" t="s">
        <v>15</v>
      </c>
      <c r="C25" s="4">
        <v>3075754</v>
      </c>
      <c r="D25" s="5"/>
      <c r="E25" s="4">
        <v>119791018871</v>
      </c>
      <c r="F25" s="5"/>
      <c r="G25" s="4">
        <v>124539883142</v>
      </c>
      <c r="H25" s="5"/>
      <c r="I25" s="4">
        <v>-4748864270</v>
      </c>
      <c r="J25" s="5"/>
      <c r="K25" s="4">
        <v>3075754</v>
      </c>
      <c r="L25" s="5"/>
      <c r="M25" s="4">
        <v>119791018871</v>
      </c>
      <c r="N25" s="5"/>
      <c r="O25" s="4">
        <v>122791911794</v>
      </c>
      <c r="P25" s="5"/>
      <c r="Q25" s="4">
        <v>-3000892922</v>
      </c>
    </row>
    <row r="26" spans="1:17" ht="21" x14ac:dyDescent="0.45">
      <c r="A26" s="33" t="s">
        <v>29</v>
      </c>
      <c r="C26" s="4">
        <v>2500000</v>
      </c>
      <c r="D26" s="5"/>
      <c r="E26" s="4">
        <v>7100002125</v>
      </c>
      <c r="F26" s="5"/>
      <c r="G26" s="4">
        <v>7487533642</v>
      </c>
      <c r="H26" s="5"/>
      <c r="I26" s="4">
        <v>-387531517</v>
      </c>
      <c r="J26" s="5"/>
      <c r="K26" s="4">
        <v>2500000</v>
      </c>
      <c r="L26" s="5"/>
      <c r="M26" s="4">
        <v>7100002125</v>
      </c>
      <c r="N26" s="5"/>
      <c r="O26" s="4">
        <v>7766167054</v>
      </c>
      <c r="P26" s="5"/>
      <c r="Q26" s="4">
        <v>-666164929</v>
      </c>
    </row>
    <row r="27" spans="1:17" ht="21" x14ac:dyDescent="0.45">
      <c r="A27" s="33" t="s">
        <v>20</v>
      </c>
      <c r="C27" s="4">
        <v>10100000</v>
      </c>
      <c r="D27" s="5"/>
      <c r="E27" s="4">
        <v>11335052745</v>
      </c>
      <c r="F27" s="5"/>
      <c r="G27" s="4">
        <v>12057925905</v>
      </c>
      <c r="H27" s="5"/>
      <c r="I27" s="4">
        <v>-722873160</v>
      </c>
      <c r="J27" s="5"/>
      <c r="K27" s="4">
        <v>10100000</v>
      </c>
      <c r="L27" s="5"/>
      <c r="M27" s="4">
        <v>11335052745</v>
      </c>
      <c r="N27" s="5"/>
      <c r="O27" s="4">
        <v>12898149374</v>
      </c>
      <c r="P27" s="5"/>
      <c r="Q27" s="4">
        <v>-1563096629</v>
      </c>
    </row>
    <row r="28" spans="1:17" ht="21" x14ac:dyDescent="0.45">
      <c r="A28" s="33" t="s">
        <v>36</v>
      </c>
      <c r="C28" s="4">
        <v>205059</v>
      </c>
      <c r="D28" s="5"/>
      <c r="E28" s="4">
        <v>4058432478</v>
      </c>
      <c r="F28" s="5"/>
      <c r="G28" s="4">
        <v>4119584147</v>
      </c>
      <c r="H28" s="5"/>
      <c r="I28" s="4">
        <v>-61151668</v>
      </c>
      <c r="J28" s="5"/>
      <c r="K28" s="4">
        <v>205059</v>
      </c>
      <c r="L28" s="5"/>
      <c r="M28" s="4">
        <v>4058432478</v>
      </c>
      <c r="N28" s="5"/>
      <c r="O28" s="4">
        <v>3963634328</v>
      </c>
      <c r="P28" s="5"/>
      <c r="Q28" s="4">
        <v>94798150</v>
      </c>
    </row>
    <row r="29" spans="1:17" ht="21" x14ac:dyDescent="0.45">
      <c r="A29" s="33" t="s">
        <v>28</v>
      </c>
      <c r="C29" s="4">
        <v>16509828</v>
      </c>
      <c r="D29" s="5"/>
      <c r="E29" s="4">
        <v>68026059299</v>
      </c>
      <c r="F29" s="5"/>
      <c r="G29" s="4">
        <v>70111932877</v>
      </c>
      <c r="H29" s="5"/>
      <c r="I29" s="4">
        <v>-2085873577</v>
      </c>
      <c r="J29" s="5"/>
      <c r="K29" s="4">
        <v>16509828</v>
      </c>
      <c r="L29" s="5"/>
      <c r="M29" s="4">
        <v>68026059299</v>
      </c>
      <c r="N29" s="5"/>
      <c r="O29" s="4">
        <v>66828889107</v>
      </c>
      <c r="P29" s="5"/>
      <c r="Q29" s="4">
        <v>1197170192</v>
      </c>
    </row>
    <row r="30" spans="1:17" ht="19.5" thickBot="1" x14ac:dyDescent="0.5">
      <c r="C30" s="10">
        <f>SUM(C10:C29)</f>
        <v>228564337</v>
      </c>
      <c r="D30" s="5"/>
      <c r="E30" s="10">
        <f>SUM(E10:E29)</f>
        <v>1220712434631</v>
      </c>
      <c r="F30" s="5"/>
      <c r="G30" s="10">
        <f>SUM(G10:G29)</f>
        <v>1234083397380</v>
      </c>
      <c r="H30" s="5"/>
      <c r="I30" s="10">
        <f>SUM(I10:I29)</f>
        <v>-13370962742</v>
      </c>
      <c r="J30" s="5"/>
      <c r="K30" s="10">
        <f>SUM(K10:K29)</f>
        <v>228564337</v>
      </c>
      <c r="L30" s="5"/>
      <c r="M30" s="10">
        <f>SUM(M10:M29)</f>
        <v>1220712434631</v>
      </c>
      <c r="N30" s="5"/>
      <c r="O30" s="10">
        <f>SUM(O10:O29)</f>
        <v>1226725906865</v>
      </c>
      <c r="P30" s="5"/>
      <c r="Q30" s="10">
        <f>SUM(Q10:Q29)</f>
        <v>-6013472227</v>
      </c>
    </row>
    <row r="31" spans="1:17" ht="19.5" thickTop="1" x14ac:dyDescent="0.45"/>
  </sheetData>
  <mergeCells count="14">
    <mergeCell ref="A2:Q2"/>
    <mergeCell ref="A3:Q3"/>
    <mergeCell ref="A4:Q4"/>
    <mergeCell ref="K9"/>
    <mergeCell ref="M9"/>
    <mergeCell ref="O9"/>
    <mergeCell ref="Q9"/>
    <mergeCell ref="K8:Q8"/>
    <mergeCell ref="A8:A9"/>
    <mergeCell ref="C9"/>
    <mergeCell ref="E9"/>
    <mergeCell ref="G9"/>
    <mergeCell ref="I9"/>
    <mergeCell ref="C8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1"/>
  <sheetViews>
    <sheetView rightToLeft="1" tabSelected="1" zoomScale="90" zoomScaleNormal="90" workbookViewId="0">
      <selection activeCell="Q27" sqref="Q27"/>
    </sheetView>
  </sheetViews>
  <sheetFormatPr defaultRowHeight="18.75" x14ac:dyDescent="0.45"/>
  <cols>
    <col min="1" max="1" width="29.140625" style="1" bestFit="1" customWidth="1"/>
    <col min="2" max="2" width="1" style="1" customWidth="1"/>
    <col min="3" max="3" width="11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6.2851562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26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1" x14ac:dyDescent="0.4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s="13" customFormat="1" ht="24" x14ac:dyDescent="0.55000000000000004">
      <c r="A5" s="30" t="s">
        <v>114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7" spans="1:17" ht="21" x14ac:dyDescent="0.45">
      <c r="A7" s="26" t="s">
        <v>3</v>
      </c>
      <c r="C7" s="26" t="s">
        <v>67</v>
      </c>
      <c r="D7" s="26" t="s">
        <v>67</v>
      </c>
      <c r="E7" s="26" t="s">
        <v>67</v>
      </c>
      <c r="F7" s="26" t="s">
        <v>67</v>
      </c>
      <c r="G7" s="26" t="s">
        <v>67</v>
      </c>
      <c r="H7" s="26" t="s">
        <v>67</v>
      </c>
      <c r="I7" s="26" t="s">
        <v>67</v>
      </c>
      <c r="K7" s="26" t="s">
        <v>68</v>
      </c>
      <c r="L7" s="26" t="s">
        <v>68</v>
      </c>
      <c r="M7" s="26" t="s">
        <v>68</v>
      </c>
      <c r="N7" s="26" t="s">
        <v>68</v>
      </c>
      <c r="O7" s="26" t="s">
        <v>68</v>
      </c>
      <c r="P7" s="26" t="s">
        <v>68</v>
      </c>
      <c r="Q7" s="26" t="s">
        <v>68</v>
      </c>
    </row>
    <row r="8" spans="1:17" ht="21" x14ac:dyDescent="0.45">
      <c r="A8" s="27" t="s">
        <v>3</v>
      </c>
      <c r="C8" s="29" t="s">
        <v>7</v>
      </c>
      <c r="D8" s="6"/>
      <c r="E8" s="29" t="s">
        <v>82</v>
      </c>
      <c r="F8" s="6"/>
      <c r="G8" s="29" t="s">
        <v>83</v>
      </c>
      <c r="H8" s="6"/>
      <c r="I8" s="29" t="s">
        <v>85</v>
      </c>
      <c r="K8" s="29" t="s">
        <v>7</v>
      </c>
      <c r="L8" s="6"/>
      <c r="M8" s="29" t="s">
        <v>82</v>
      </c>
      <c r="N8" s="6"/>
      <c r="O8" s="29" t="s">
        <v>83</v>
      </c>
      <c r="P8" s="6"/>
      <c r="Q8" s="29" t="s">
        <v>85</v>
      </c>
    </row>
    <row r="9" spans="1:17" ht="21" x14ac:dyDescent="0.45">
      <c r="A9" s="33" t="s">
        <v>21</v>
      </c>
      <c r="C9" s="4">
        <v>1380584</v>
      </c>
      <c r="D9" s="5"/>
      <c r="E9" s="4">
        <v>34852641039</v>
      </c>
      <c r="F9" s="5"/>
      <c r="G9" s="4">
        <v>34874821154</v>
      </c>
      <c r="H9" s="5"/>
      <c r="I9" s="4">
        <v>-22180115</v>
      </c>
      <c r="J9" s="5"/>
      <c r="K9" s="4">
        <v>1793049</v>
      </c>
      <c r="L9" s="5"/>
      <c r="M9" s="4">
        <v>45328986826</v>
      </c>
      <c r="N9" s="5"/>
      <c r="O9" s="4">
        <v>45294066279</v>
      </c>
      <c r="P9" s="5"/>
      <c r="Q9" s="4">
        <v>34920547</v>
      </c>
    </row>
    <row r="10" spans="1:17" ht="21" x14ac:dyDescent="0.45">
      <c r="A10" s="33" t="s">
        <v>23</v>
      </c>
      <c r="C10" s="4">
        <v>258483</v>
      </c>
      <c r="D10" s="5"/>
      <c r="E10" s="4">
        <v>827362989</v>
      </c>
      <c r="F10" s="5"/>
      <c r="G10" s="4">
        <v>905223889</v>
      </c>
      <c r="H10" s="5"/>
      <c r="I10" s="4">
        <v>-77860900</v>
      </c>
      <c r="J10" s="5"/>
      <c r="K10" s="4">
        <v>5795396</v>
      </c>
      <c r="L10" s="5"/>
      <c r="M10" s="4">
        <v>20937258637</v>
      </c>
      <c r="N10" s="5"/>
      <c r="O10" s="4">
        <v>20295845047</v>
      </c>
      <c r="P10" s="5"/>
      <c r="Q10" s="4">
        <v>641413590</v>
      </c>
    </row>
    <row r="11" spans="1:17" ht="21" x14ac:dyDescent="0.45">
      <c r="A11" s="33" t="s">
        <v>32</v>
      </c>
      <c r="C11" s="4">
        <v>212000</v>
      </c>
      <c r="D11" s="5"/>
      <c r="E11" s="4">
        <v>1890371849</v>
      </c>
      <c r="F11" s="5"/>
      <c r="G11" s="4">
        <v>1713333206</v>
      </c>
      <c r="H11" s="5"/>
      <c r="I11" s="4">
        <v>177038643</v>
      </c>
      <c r="J11" s="5"/>
      <c r="K11" s="4">
        <v>212000</v>
      </c>
      <c r="L11" s="5"/>
      <c r="M11" s="4">
        <v>1890371849</v>
      </c>
      <c r="N11" s="5"/>
      <c r="O11" s="4">
        <v>1713333206</v>
      </c>
      <c r="P11" s="5"/>
      <c r="Q11" s="4">
        <v>177038643</v>
      </c>
    </row>
    <row r="12" spans="1:17" ht="21" x14ac:dyDescent="0.45">
      <c r="A12" s="33" t="s">
        <v>15</v>
      </c>
      <c r="C12" s="4">
        <v>342596</v>
      </c>
      <c r="D12" s="5"/>
      <c r="E12" s="4">
        <v>16216977625</v>
      </c>
      <c r="F12" s="5"/>
      <c r="G12" s="4">
        <v>15030932664</v>
      </c>
      <c r="H12" s="5"/>
      <c r="I12" s="4">
        <v>1186044961</v>
      </c>
      <c r="J12" s="5"/>
      <c r="K12" s="4">
        <v>842596</v>
      </c>
      <c r="L12" s="5"/>
      <c r="M12" s="4">
        <v>39803621445</v>
      </c>
      <c r="N12" s="5"/>
      <c r="O12" s="4">
        <v>36967751349</v>
      </c>
      <c r="P12" s="5"/>
      <c r="Q12" s="4">
        <v>2835870096</v>
      </c>
    </row>
    <row r="13" spans="1:17" ht="21" x14ac:dyDescent="0.45">
      <c r="A13" s="33" t="s">
        <v>38</v>
      </c>
      <c r="C13" s="4">
        <v>10000000</v>
      </c>
      <c r="D13" s="5"/>
      <c r="E13" s="4">
        <v>49168616173</v>
      </c>
      <c r="F13" s="5"/>
      <c r="G13" s="4">
        <v>48433938100</v>
      </c>
      <c r="H13" s="5"/>
      <c r="I13" s="4">
        <v>734678073</v>
      </c>
      <c r="J13" s="5"/>
      <c r="K13" s="4">
        <v>10000000</v>
      </c>
      <c r="L13" s="5"/>
      <c r="M13" s="4">
        <v>49168616173</v>
      </c>
      <c r="N13" s="5"/>
      <c r="O13" s="4">
        <v>48433938100</v>
      </c>
      <c r="P13" s="5"/>
      <c r="Q13" s="4">
        <v>734678073</v>
      </c>
    </row>
    <row r="14" spans="1:17" ht="21" x14ac:dyDescent="0.45">
      <c r="A14" s="33" t="s">
        <v>19</v>
      </c>
      <c r="C14" s="4">
        <v>10000000</v>
      </c>
      <c r="D14" s="5"/>
      <c r="E14" s="4">
        <v>48433938100</v>
      </c>
      <c r="F14" s="5"/>
      <c r="G14" s="4">
        <v>48433938100</v>
      </c>
      <c r="H14" s="5"/>
      <c r="I14" s="4">
        <v>0</v>
      </c>
      <c r="J14" s="5"/>
      <c r="K14" s="4">
        <v>10000000</v>
      </c>
      <c r="L14" s="5"/>
      <c r="M14" s="4">
        <v>48433938100</v>
      </c>
      <c r="N14" s="5"/>
      <c r="O14" s="4">
        <v>48433938100</v>
      </c>
      <c r="P14" s="5"/>
      <c r="Q14" s="4">
        <v>0</v>
      </c>
    </row>
    <row r="15" spans="1:17" ht="21" x14ac:dyDescent="0.45">
      <c r="A15" s="33" t="s">
        <v>22</v>
      </c>
      <c r="C15" s="4">
        <v>0</v>
      </c>
      <c r="D15" s="5"/>
      <c r="E15" s="4">
        <v>0</v>
      </c>
      <c r="F15" s="5"/>
      <c r="G15" s="4">
        <v>0</v>
      </c>
      <c r="H15" s="5"/>
      <c r="I15" s="4">
        <v>0</v>
      </c>
      <c r="J15" s="5"/>
      <c r="K15" s="4">
        <v>3806338</v>
      </c>
      <c r="L15" s="5"/>
      <c r="M15" s="4">
        <v>20400550916</v>
      </c>
      <c r="N15" s="5"/>
      <c r="O15" s="4">
        <v>19975049716</v>
      </c>
      <c r="P15" s="5"/>
      <c r="Q15" s="4">
        <v>425501200</v>
      </c>
    </row>
    <row r="16" spans="1:17" ht="21" x14ac:dyDescent="0.45">
      <c r="A16" s="33" t="s">
        <v>86</v>
      </c>
      <c r="C16" s="4">
        <v>0</v>
      </c>
      <c r="D16" s="5"/>
      <c r="E16" s="4">
        <v>0</v>
      </c>
      <c r="F16" s="5"/>
      <c r="G16" s="4">
        <v>0</v>
      </c>
      <c r="H16" s="5"/>
      <c r="I16" s="4">
        <v>0</v>
      </c>
      <c r="J16" s="5"/>
      <c r="K16" s="4">
        <v>951460</v>
      </c>
      <c r="L16" s="5"/>
      <c r="M16" s="4">
        <v>20213450001</v>
      </c>
      <c r="N16" s="5"/>
      <c r="O16" s="4">
        <v>19419771911</v>
      </c>
      <c r="P16" s="5"/>
      <c r="Q16" s="4">
        <v>793678090</v>
      </c>
    </row>
    <row r="17" spans="1:17" ht="21" x14ac:dyDescent="0.45">
      <c r="A17" s="33" t="s">
        <v>87</v>
      </c>
      <c r="C17" s="4">
        <v>0</v>
      </c>
      <c r="D17" s="5"/>
      <c r="E17" s="4">
        <v>0</v>
      </c>
      <c r="F17" s="5"/>
      <c r="G17" s="4">
        <v>0</v>
      </c>
      <c r="H17" s="5"/>
      <c r="I17" s="4">
        <v>0</v>
      </c>
      <c r="J17" s="5"/>
      <c r="K17" s="4">
        <v>481856</v>
      </c>
      <c r="L17" s="5"/>
      <c r="M17" s="4">
        <v>10457390567</v>
      </c>
      <c r="N17" s="5"/>
      <c r="O17" s="4">
        <v>9999597376</v>
      </c>
      <c r="P17" s="5"/>
      <c r="Q17" s="4">
        <v>457793191</v>
      </c>
    </row>
    <row r="18" spans="1:17" ht="21" x14ac:dyDescent="0.45">
      <c r="A18" s="33" t="s">
        <v>27</v>
      </c>
      <c r="C18" s="4">
        <v>0</v>
      </c>
      <c r="D18" s="5"/>
      <c r="E18" s="4">
        <v>0</v>
      </c>
      <c r="F18" s="5"/>
      <c r="G18" s="4">
        <v>0</v>
      </c>
      <c r="H18" s="5"/>
      <c r="I18" s="4">
        <v>0</v>
      </c>
      <c r="J18" s="5"/>
      <c r="K18" s="4">
        <v>912600</v>
      </c>
      <c r="L18" s="5"/>
      <c r="M18" s="4">
        <v>5629690288</v>
      </c>
      <c r="N18" s="5"/>
      <c r="O18" s="4">
        <v>5251702838</v>
      </c>
      <c r="P18" s="5"/>
      <c r="Q18" s="4">
        <v>377987450</v>
      </c>
    </row>
    <row r="19" spans="1:17" ht="21" x14ac:dyDescent="0.45">
      <c r="A19" s="33" t="s">
        <v>88</v>
      </c>
      <c r="C19" s="4">
        <v>0</v>
      </c>
      <c r="D19" s="5"/>
      <c r="E19" s="4">
        <v>0</v>
      </c>
      <c r="F19" s="5"/>
      <c r="G19" s="4">
        <v>0</v>
      </c>
      <c r="H19" s="5"/>
      <c r="I19" s="4">
        <v>0</v>
      </c>
      <c r="J19" s="5"/>
      <c r="K19" s="4">
        <v>65000</v>
      </c>
      <c r="L19" s="5"/>
      <c r="M19" s="4">
        <v>6745623300</v>
      </c>
      <c r="N19" s="5"/>
      <c r="O19" s="4">
        <v>5601581360</v>
      </c>
      <c r="P19" s="5"/>
      <c r="Q19" s="4">
        <v>1144041940</v>
      </c>
    </row>
    <row r="20" spans="1:17" ht="19.5" thickBot="1" x14ac:dyDescent="0.5">
      <c r="C20" s="10">
        <f>SUM(C9:C19)</f>
        <v>22193663</v>
      </c>
      <c r="D20" s="5"/>
      <c r="E20" s="10">
        <f>SUM(E9:E19)</f>
        <v>151389907775</v>
      </c>
      <c r="F20" s="5"/>
      <c r="G20" s="10">
        <f>SUM(G9:G19)</f>
        <v>149392187113</v>
      </c>
      <c r="H20" s="5"/>
      <c r="I20" s="10">
        <f>SUM(I9:I19)</f>
        <v>1997720662</v>
      </c>
      <c r="J20" s="5"/>
      <c r="K20" s="10">
        <f>SUM(K9:K19)</f>
        <v>34860295</v>
      </c>
      <c r="L20" s="5"/>
      <c r="M20" s="10">
        <f>SUM(M9:M19)</f>
        <v>269009498102</v>
      </c>
      <c r="N20" s="5"/>
      <c r="O20" s="10">
        <f>SUM(O9:O19)</f>
        <v>261386575282</v>
      </c>
      <c r="P20" s="5"/>
      <c r="Q20" s="10">
        <f>SUM(Q9:Q19)</f>
        <v>7622922820</v>
      </c>
    </row>
    <row r="21" spans="1:17" ht="19.5" thickTop="1" x14ac:dyDescent="0.45"/>
  </sheetData>
  <mergeCells count="15">
    <mergeCell ref="A5:Q5"/>
    <mergeCell ref="A2:Q2"/>
    <mergeCell ref="A3:Q3"/>
    <mergeCell ref="A4:Q4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M19" sqref="M19"/>
    </sheetView>
  </sheetViews>
  <sheetFormatPr defaultRowHeight="18.75" x14ac:dyDescent="0.25"/>
  <cols>
    <col min="1" max="1" width="16" style="5" bestFit="1" customWidth="1"/>
    <col min="2" max="2" width="1" style="5" customWidth="1"/>
    <col min="3" max="3" width="11" style="5" bestFit="1" customWidth="1"/>
    <col min="4" max="4" width="1" style="5" customWidth="1"/>
    <col min="5" max="5" width="28.140625" style="5" bestFit="1" customWidth="1"/>
    <col min="6" max="6" width="1" style="5" customWidth="1"/>
    <col min="7" max="7" width="18.85546875" style="5" bestFit="1" customWidth="1"/>
    <col min="8" max="8" width="1" style="5" customWidth="1"/>
    <col min="9" max="9" width="19" style="5" bestFit="1" customWidth="1"/>
    <col min="10" max="10" width="1" style="5" customWidth="1"/>
    <col min="11" max="11" width="11.85546875" style="5" bestFit="1" customWidth="1"/>
    <col min="12" max="12" width="1" style="5" customWidth="1"/>
    <col min="13" max="13" width="20" style="5" bestFit="1" customWidth="1"/>
    <col min="14" max="14" width="1" style="5" customWidth="1"/>
    <col min="15" max="15" width="19" style="5" bestFit="1" customWidth="1"/>
    <col min="16" max="16" width="1" style="5" customWidth="1"/>
    <col min="17" max="17" width="11.85546875" style="5" bestFit="1" customWidth="1"/>
    <col min="18" max="18" width="1" style="5" customWidth="1"/>
    <col min="19" max="19" width="20" style="5" bestFit="1" customWidth="1"/>
    <col min="20" max="20" width="1" style="5" customWidth="1"/>
    <col min="21" max="21" width="9.140625" style="5" customWidth="1"/>
    <col min="22" max="16384" width="9.140625" style="5"/>
  </cols>
  <sheetData>
    <row r="2" spans="1:19" ht="2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1" x14ac:dyDescent="0.2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1" x14ac:dyDescent="0.2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13" customFormat="1" ht="24" x14ac:dyDescent="0.55000000000000004">
      <c r="A6" s="30" t="s">
        <v>115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8" spans="1:19" ht="21" x14ac:dyDescent="0.25">
      <c r="A8" s="26" t="s">
        <v>3</v>
      </c>
      <c r="C8" s="26" t="s">
        <v>75</v>
      </c>
      <c r="D8" s="26" t="s">
        <v>75</v>
      </c>
      <c r="E8" s="26" t="s">
        <v>75</v>
      </c>
      <c r="F8" s="26" t="s">
        <v>75</v>
      </c>
      <c r="G8" s="26" t="s">
        <v>75</v>
      </c>
      <c r="I8" s="26" t="s">
        <v>67</v>
      </c>
      <c r="J8" s="26" t="s">
        <v>67</v>
      </c>
      <c r="K8" s="26" t="s">
        <v>67</v>
      </c>
      <c r="L8" s="26" t="s">
        <v>67</v>
      </c>
      <c r="M8" s="26" t="s">
        <v>67</v>
      </c>
      <c r="O8" s="26" t="s">
        <v>68</v>
      </c>
      <c r="P8" s="26" t="s">
        <v>68</v>
      </c>
      <c r="Q8" s="26" t="s">
        <v>68</v>
      </c>
      <c r="R8" s="26" t="s">
        <v>68</v>
      </c>
      <c r="S8" s="26" t="s">
        <v>68</v>
      </c>
    </row>
    <row r="9" spans="1:19" ht="21" x14ac:dyDescent="0.25">
      <c r="A9" s="27" t="s">
        <v>3</v>
      </c>
      <c r="C9" s="29" t="s">
        <v>76</v>
      </c>
      <c r="D9" s="22"/>
      <c r="E9" s="29" t="s">
        <v>77</v>
      </c>
      <c r="F9" s="22"/>
      <c r="G9" s="29" t="s">
        <v>78</v>
      </c>
      <c r="I9" s="29" t="s">
        <v>79</v>
      </c>
      <c r="J9" s="22"/>
      <c r="K9" s="29" t="s">
        <v>72</v>
      </c>
      <c r="L9" s="22"/>
      <c r="M9" s="29" t="s">
        <v>80</v>
      </c>
      <c r="O9" s="29" t="s">
        <v>79</v>
      </c>
      <c r="P9" s="22"/>
      <c r="Q9" s="29" t="s">
        <v>72</v>
      </c>
      <c r="R9" s="22"/>
      <c r="S9" s="29" t="s">
        <v>80</v>
      </c>
    </row>
    <row r="10" spans="1:19" ht="21" x14ac:dyDescent="0.25">
      <c r="A10" s="34" t="s">
        <v>15</v>
      </c>
      <c r="C10" s="5" t="s">
        <v>81</v>
      </c>
      <c r="E10" s="4">
        <v>275754</v>
      </c>
      <c r="G10" s="4">
        <v>9433</v>
      </c>
      <c r="I10" s="4">
        <v>2601187482</v>
      </c>
      <c r="K10" s="4">
        <v>355336670</v>
      </c>
      <c r="M10" s="4">
        <v>2245850812</v>
      </c>
      <c r="O10" s="4">
        <v>2601187482</v>
      </c>
      <c r="Q10" s="4">
        <v>355336670</v>
      </c>
      <c r="S10" s="4">
        <v>2245850812</v>
      </c>
    </row>
  </sheetData>
  <mergeCells count="17">
    <mergeCell ref="A6:Q6"/>
    <mergeCell ref="A2:S2"/>
    <mergeCell ref="A3:S3"/>
    <mergeCell ref="A4:S4"/>
    <mergeCell ref="Q9"/>
    <mergeCell ref="S9"/>
    <mergeCell ref="O8:S8"/>
    <mergeCell ref="I9"/>
    <mergeCell ref="K9"/>
    <mergeCell ref="M9"/>
    <mergeCell ref="I8:M8"/>
    <mergeCell ref="O9"/>
    <mergeCell ref="A8:A9"/>
    <mergeCell ref="C9"/>
    <mergeCell ref="E9"/>
    <mergeCell ref="G9"/>
    <mergeCell ref="C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O14"/>
  <sheetViews>
    <sheetView rightToLeft="1" zoomScale="90" zoomScaleNormal="90" workbookViewId="0">
      <selection activeCell="E21" sqref="E21"/>
    </sheetView>
  </sheetViews>
  <sheetFormatPr defaultRowHeight="18.75" x14ac:dyDescent="0.45"/>
  <cols>
    <col min="1" max="1" width="23.2851562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5" ht="21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5" ht="21" x14ac:dyDescent="0.45">
      <c r="A3" s="26" t="s">
        <v>65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5" ht="21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5" ht="21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5" s="19" customFormat="1" ht="24" x14ac:dyDescent="0.25">
      <c r="A6" s="30" t="s">
        <v>110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5" s="19" customFormat="1" ht="24" x14ac:dyDescent="0.55000000000000004">
      <c r="A7" s="30" t="s">
        <v>112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5" s="19" customFormat="1" ht="24" x14ac:dyDescent="0.55000000000000004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5" s="19" customFormat="1" ht="24" x14ac:dyDescent="0.55000000000000004">
      <c r="A9" s="32" t="s">
        <v>93</v>
      </c>
      <c r="B9" s="32" t="s">
        <v>93</v>
      </c>
      <c r="C9" s="32" t="s">
        <v>93</v>
      </c>
      <c r="D9" s="7"/>
      <c r="E9" s="32" t="s">
        <v>67</v>
      </c>
      <c r="F9" s="32" t="s">
        <v>67</v>
      </c>
      <c r="G9" s="32" t="s">
        <v>67</v>
      </c>
      <c r="H9" s="8"/>
      <c r="I9" s="32" t="s">
        <v>68</v>
      </c>
      <c r="J9" s="32" t="s">
        <v>68</v>
      </c>
      <c r="K9" s="32" t="s">
        <v>68</v>
      </c>
      <c r="L9" s="8"/>
      <c r="M9" s="8"/>
      <c r="N9" s="8"/>
      <c r="O9" s="8"/>
    </row>
    <row r="10" spans="1:15" ht="21" x14ac:dyDescent="0.45">
      <c r="A10" s="26" t="s">
        <v>94</v>
      </c>
      <c r="C10" s="26" t="s">
        <v>44</v>
      </c>
      <c r="E10" s="29" t="s">
        <v>95</v>
      </c>
      <c r="G10" s="29" t="s">
        <v>96</v>
      </c>
      <c r="I10" s="29" t="s">
        <v>95</v>
      </c>
      <c r="K10" s="29" t="s">
        <v>96</v>
      </c>
    </row>
    <row r="11" spans="1:15" ht="21" x14ac:dyDescent="0.45">
      <c r="A11" s="18" t="s">
        <v>54</v>
      </c>
      <c r="C11" s="5" t="s">
        <v>97</v>
      </c>
      <c r="D11" s="5"/>
      <c r="E11" s="4">
        <v>0</v>
      </c>
      <c r="F11" s="5"/>
      <c r="G11" s="5" t="s">
        <v>74</v>
      </c>
      <c r="H11" s="5"/>
      <c r="I11" s="4">
        <v>36248891131</v>
      </c>
      <c r="J11" s="5"/>
      <c r="K11" s="5" t="s">
        <v>74</v>
      </c>
    </row>
    <row r="12" spans="1:15" ht="21" x14ac:dyDescent="0.45">
      <c r="A12" s="18" t="s">
        <v>60</v>
      </c>
      <c r="C12" s="5" t="s">
        <v>63</v>
      </c>
      <c r="D12" s="5"/>
      <c r="E12" s="4">
        <v>2465753411</v>
      </c>
      <c r="F12" s="5"/>
      <c r="G12" s="5" t="s">
        <v>74</v>
      </c>
      <c r="H12" s="5"/>
      <c r="I12" s="4">
        <v>7273972567</v>
      </c>
      <c r="J12" s="5"/>
      <c r="K12" s="5" t="s">
        <v>74</v>
      </c>
    </row>
    <row r="13" spans="1:15" ht="19.5" thickBot="1" x14ac:dyDescent="0.5">
      <c r="E13" s="10">
        <f>SUM(E11:E12)</f>
        <v>2465753411</v>
      </c>
      <c r="I13" s="10">
        <f>SUM(I11:I12)</f>
        <v>43522863698</v>
      </c>
    </row>
    <row r="14" spans="1:15" ht="19.5" thickTop="1" x14ac:dyDescent="0.45"/>
  </sheetData>
  <mergeCells count="14">
    <mergeCell ref="A9:C9"/>
    <mergeCell ref="E9:G9"/>
    <mergeCell ref="I9:K9"/>
    <mergeCell ref="A2:K2"/>
    <mergeCell ref="A3:K3"/>
    <mergeCell ref="A4:K4"/>
    <mergeCell ref="A6:L6"/>
    <mergeCell ref="A7:L7"/>
    <mergeCell ref="I10"/>
    <mergeCell ref="K10"/>
    <mergeCell ref="A10"/>
    <mergeCell ref="C10"/>
    <mergeCell ref="E10"/>
    <mergeCell ref="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</vt:lpstr>
      <vt:lpstr>سهام</vt:lpstr>
      <vt:lpstr>سپرده</vt:lpstr>
      <vt:lpstr>درآمد سرمایه گذاری ها</vt:lpstr>
      <vt:lpstr>سرمایه‌گذاری در سهام</vt:lpstr>
      <vt:lpstr>درآمد ناشی از تغییر قیمت سهام</vt:lpstr>
      <vt:lpstr>درآمد ناشی از فروش سهام</vt:lpstr>
      <vt:lpstr>درآمد سود سهام</vt:lpstr>
      <vt:lpstr>درآمد سپرده بانکی</vt:lpstr>
      <vt:lpstr>سود اوراق بهادار و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Ayda Azimi</dc:creator>
  <cp:lastModifiedBy>Reza Monifi</cp:lastModifiedBy>
  <cp:lastPrinted>2024-02-26T10:40:02Z</cp:lastPrinted>
  <dcterms:created xsi:type="dcterms:W3CDTF">2024-02-26T08:45:39Z</dcterms:created>
  <dcterms:modified xsi:type="dcterms:W3CDTF">2024-02-26T10:45:17Z</dcterms:modified>
</cp:coreProperties>
</file>