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رویین\1402  10  30\"/>
    </mc:Choice>
  </mc:AlternateContent>
  <xr:revisionPtr revIDLastSave="0" documentId="13_ncr:1_{C40CB9E5-98C8-4A5E-971F-DE70F592D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6" r:id="rId1"/>
    <sheet name="سهام" sheetId="1" r:id="rId2"/>
    <sheet name="سپرده" sheetId="6" r:id="rId3"/>
    <sheet name="درآمد سرمایه گذاری ها" sheetId="15" r:id="rId4"/>
    <sheet name="سرمایه‌گذاری در سهام" sheetId="11" r:id="rId5"/>
    <sheet name="درآمد ناشی از تغییر قیمت سهام" sheetId="9" r:id="rId6"/>
    <sheet name="درآمد ناشی از فروش سهام" sheetId="10" r:id="rId7"/>
    <sheet name="درآمد سپرده بانکی" sheetId="13" r:id="rId8"/>
    <sheet name="سود اوراق بهادار و سپرده بانکی" sheetId="7" r:id="rId9"/>
    <sheet name="سایر درآمدها" sheetId="14" r:id="rId10"/>
  </sheets>
  <definedNames>
    <definedName name="_xlnm.Print_Area" localSheetId="0">'0'!$A$1:$J$23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6" l="1"/>
  <c r="S13" i="6"/>
  <c r="S14" i="6"/>
  <c r="S15" i="6"/>
  <c r="S16" i="6"/>
  <c r="S11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12" i="1"/>
  <c r="G11" i="15" l="1"/>
  <c r="E11" i="15"/>
  <c r="C11" i="15"/>
  <c r="E13" i="14"/>
  <c r="C13" i="14"/>
  <c r="I13" i="13"/>
  <c r="E13" i="13"/>
  <c r="U36" i="11"/>
  <c r="S36" i="11"/>
  <c r="Q36" i="11"/>
  <c r="O36" i="11"/>
  <c r="M36" i="11"/>
  <c r="K36" i="11"/>
  <c r="I36" i="11"/>
  <c r="G36" i="11"/>
  <c r="E36" i="11"/>
  <c r="C36" i="11"/>
  <c r="Q18" i="10"/>
  <c r="O18" i="10"/>
  <c r="M18" i="10"/>
  <c r="K18" i="10"/>
  <c r="I18" i="10"/>
  <c r="G18" i="10"/>
  <c r="E18" i="10"/>
  <c r="C18" i="10"/>
  <c r="Q32" i="9"/>
  <c r="O32" i="9"/>
  <c r="M32" i="9"/>
  <c r="K32" i="9"/>
  <c r="I32" i="9"/>
  <c r="G32" i="9"/>
  <c r="E32" i="9"/>
  <c r="C32" i="9"/>
  <c r="S13" i="7"/>
  <c r="Q13" i="7"/>
  <c r="O13" i="7"/>
  <c r="M13" i="7"/>
  <c r="K13" i="7"/>
  <c r="I13" i="7"/>
  <c r="S17" i="6"/>
  <c r="Q17" i="6"/>
  <c r="O17" i="6"/>
  <c r="M17" i="6"/>
  <c r="K17" i="6"/>
  <c r="Y37" i="1"/>
  <c r="W37" i="1"/>
  <c r="U37" i="1"/>
  <c r="S37" i="1"/>
  <c r="Q37" i="1"/>
  <c r="O37" i="1"/>
  <c r="M37" i="1"/>
  <c r="K37" i="1"/>
  <c r="I37" i="1"/>
  <c r="G37" i="1"/>
  <c r="E37" i="1"/>
  <c r="C37" i="1"/>
</calcChain>
</file>

<file path=xl/sharedStrings.xml><?xml version="1.0" encoding="utf-8"?>
<sst xmlns="http://schemas.openxmlformats.org/spreadsheetml/2006/main" count="371" uniqueCount="108">
  <si>
    <t>صندوق سرمایه گذاری بخشی فلزات رویین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</si>
  <si>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</si>
  <si>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</si>
  <si>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</si>
  <si>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</si>
  <si>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</si>
  <si>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</si>
  <si>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</si>
  <si>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</si>
  <si>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</si>
  <si>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</si>
  <si>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</si>
  <si>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</si>
  <si>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</si>
  <si>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</si>
  <si>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 فولاد سبزوار</t>
  </si>
  <si>
    <t>توسعه‌ معادن‌ روی‌ ایران‌</t>
  </si>
  <si>
    <t>تولیدی چدن سازان</t>
  </si>
  <si>
    <t>تولیدی فولاد سپید فراب کویر</t>
  </si>
  <si>
    <t>ح . صبا فولاد خلیج فارس</t>
  </si>
  <si>
    <t>سوژمیران</t>
  </si>
  <si>
    <t>شرکت آهن و فولاد ارفع</t>
  </si>
  <si>
    <t>غلتک سازان سپاهان</t>
  </si>
  <si>
    <t>فروسیلیس‌ ایران‌</t>
  </si>
  <si>
    <t>فولاد  خوزستان</t>
  </si>
  <si>
    <t>فولاد امیرکبیرکاشان</t>
  </si>
  <si>
    <t>فولاد مبارکه اصفهان</t>
  </si>
  <si>
    <t>فولاد هرمزگان جنوب</t>
  </si>
  <si>
    <t>گروه مپنا (سهامی عام)</t>
  </si>
  <si>
    <t>گروه‌صنعتی‌سپاهان‌</t>
  </si>
  <si>
    <t>مس‌ شهیدباهنر</t>
  </si>
  <si>
    <t>ملی‌ صنایع‌ مس‌ ایران‌</t>
  </si>
  <si>
    <t>مدیریت انرژی امید  تابان هور</t>
  </si>
  <si>
    <t>گروه سرمایه گذاری میراث فرهنگی</t>
  </si>
  <si>
    <t>نخریسی و نساجی خسروی خراسان</t>
  </si>
  <si>
    <t>فروسیلیسیم خمین</t>
  </si>
  <si>
    <t>کشتیرانی دریای خزر</t>
  </si>
  <si>
    <t>صندوق س سهامی کاریزما- اهرمی</t>
  </si>
  <si>
    <t>گروه مالی شهر</t>
  </si>
  <si>
    <t>سرمایه گذاری تامین اجتماعی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</si>
  <si>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</si>
  <si>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</si>
  <si>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</si>
  <si>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</si>
  <si>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</si>
  <si>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</si>
  <si>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</si>
  <si>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</si>
  <si>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</si>
  <si>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</si>
  <si>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</si>
  <si>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</si>
  <si>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</si>
  <si>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</si>
  <si>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</si>
  <si>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</si>
  <si>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</si>
  <si>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</si>
  <si>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120.1405.1453776.1</t>
  </si>
  <si>
    <t>سپرده بلند مدت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</si>
  <si>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</si>
  <si>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</si>
  <si>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</si>
  <si>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</si>
  <si>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</si>
  <si>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</si>
  <si>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>0421760509008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</si>
  <si>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</si>
  <si>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</si>
  <si>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</si>
  <si>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</si>
  <si>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</si>
  <si>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</si>
  <si>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</si>
  <si>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</si>
  <si>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</si>
  <si>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</si>
  <si>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</si>
  <si>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</si>
  <si>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</si>
  <si>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</si>
  <si>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</si>
  <si>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</si>
  <si>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</si>
  <si>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</si>
  <si>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</si>
  <si>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</si>
  <si>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</si>
  <si>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</si>
  <si>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</si>
  <si>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</si>
  <si>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</si>
  <si>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</si>
  <si>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</si>
  <si>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‫صندوق سرمایه گذاری بخشی فلزات رویین</t>
  </si>
  <si>
    <t>‫صورت وضعیت پورتفوی</t>
  </si>
  <si>
    <t>‫برای ماه منتهی به 1402/10/30</t>
  </si>
  <si>
    <t>‫1- سرمایه گذاری ها</t>
  </si>
  <si>
    <t>‫1-1- سرمایه گذاری در سهام و حق تقدم سهام</t>
  </si>
  <si>
    <t>‫2- درآمد حاصل از سرمایه گذاری ها</t>
  </si>
  <si>
    <t>‫1-2- درآمد حاصل از سرمایه گذاری در سهام :</t>
  </si>
  <si>
    <t>‫1-1-2- درآمد ناشی از تغییر ارزش اوراق بهادار  :</t>
  </si>
  <si>
    <t>‫2-1-2- درآمد ناشی از فروش اوراق بهادار  :</t>
  </si>
  <si>
    <t>‫2- درآمد حاصل از سرمایه‌گذاری</t>
  </si>
  <si>
    <t>3- سایر درآمد ها</t>
  </si>
  <si>
    <t>‫2-1- سرمایه گذاری در  سپرده بانکی</t>
  </si>
  <si>
    <t>‫2-2- درآمد ناشی از سپرده بانکی</t>
  </si>
  <si>
    <t>‫2-2- 1-درآمد ناشی از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</si>
</sst>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1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3" fontId="2" fillId="0" borderId="0" xfId="0" applyNumberFormat="1" applyFont="1" applyAlignment="1">
      <alignment horizontal="center" vertical="center" readingOrder="2"/>
    </xf>
    <xf numFmtId="10" fontId="2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38" fontId="2" fillId="0" borderId="0" xfId="0" applyNumberFormat="1" applyFont="1" applyAlignment="1">
      <alignment horizontal="center" vertical="center" readingOrder="2"/>
    </xf>
    <xf numFmtId="38" fontId="5" fillId="0" borderId="1" xfId="0" applyNumberFormat="1" applyFont="1" applyBorder="1" applyAlignment="1">
      <alignment horizontal="center" vertical="center" readingOrder="2"/>
    </xf>
    <xf numFmtId="3" fontId="2" fillId="0" borderId="1" xfId="0" applyNumberFormat="1" applyFont="1" applyBorder="1" applyAlignment="1">
      <alignment horizontal="center" vertical="center" readingOrder="2"/>
    </xf>
    <xf numFmtId="10" fontId="2" fillId="0" borderId="1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readingOrder="2"/>
    </xf>
    <xf numFmtId="10" fontId="2" fillId="0" borderId="2" xfId="0" applyNumberFormat="1" applyFont="1" applyBorder="1" applyAlignment="1">
      <alignment horizontal="center" vertical="center" readingOrder="2"/>
    </xf>
    <xf numFmtId="38" fontId="2" fillId="0" borderId="1" xfId="0" applyNumberFormat="1" applyFont="1" applyBorder="1" applyAlignment="1">
      <alignment horizontal="center" vertical="center" readingOrder="2"/>
    </xf>
    <xf numFmtId="38" fontId="2" fillId="0" borderId="2" xfId="0" applyNumberFormat="1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37" fontId="7" fillId="0" borderId="0" xfId="2" applyNumberFormat="1" applyFont="1" applyAlignment="1">
      <alignment horizontal="center" vertical="center"/>
    </xf>
    <xf numFmtId="0" fontId="8" fillId="0" borderId="0" xfId="2" applyFont="1"/>
    <xf numFmtId="0" fontId="9" fillId="0" borderId="0" xfId="2" applyFont="1"/>
    <xf numFmtId="164" fontId="0" fillId="0" borderId="0" xfId="0" applyNumberFormat="1" applyAlignment="1">
      <alignment horizontal="left"/>
    </xf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right" vertical="center"/>
    </xf>
    <xf numFmtId="0" fontId="12" fillId="0" borderId="0" xfId="0" applyFont="1"/>
    <xf numFmtId="37" fontId="10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Normal 2" xfId="2" xr:uid="{A84C0D8F-DAAB-4FE2-AFE0-E700CCF90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9</xdr:row>
      <xdr:rowOff>149226</xdr:rowOff>
    </xdr:from>
    <xdr:to>
      <xdr:col>5</xdr:col>
      <xdr:colOff>381001</xdr:colOff>
      <xdr:row>16</xdr:row>
      <xdr:rowOff>215622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883D7-1FDF-4EB5-A7F4-7171EB03B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2206626"/>
          <a:ext cx="1139825" cy="166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E767-8790-4C40-AE71-F5F13C240F36}">
  <dimension ref="A19:J32"/>
  <sheetViews>
    <sheetView rightToLeft="1" tabSelected="1" view="pageBreakPreview" zoomScaleNormal="100" zoomScaleSheetLayoutView="100" workbookViewId="0">
      <selection activeCell="S14" sqref="S14"/>
    </sheetView>
  </sheetViews>
  <sheetFormatPr defaultRowHeight="18" x14ac:dyDescent="0.45"/>
  <cols>
    <col min="1" max="16384" width="9.140625" style="20"/>
  </cols>
  <sheetData>
    <row r="19" spans="1:10" ht="30" x14ac:dyDescent="0.45">
      <c r="A19" s="18" t="s">
        <v>94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30" x14ac:dyDescent="0.45">
      <c r="A20" s="18" t="s">
        <v>95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30" x14ac:dyDescent="0.45">
      <c r="A21" s="18" t="s">
        <v>96</v>
      </c>
      <c r="B21" s="19"/>
      <c r="C21" s="19"/>
      <c r="D21" s="19"/>
      <c r="E21" s="19"/>
      <c r="F21" s="19"/>
      <c r="G21" s="19"/>
      <c r="H21" s="19"/>
      <c r="I21" s="19"/>
      <c r="J21" s="19"/>
    </row>
    <row r="24" spans="1:10" ht="16.5" customHeight="1" x14ac:dyDescent="0.45"/>
    <row r="25" spans="1:10" hidden="1" x14ac:dyDescent="0.45"/>
    <row r="26" spans="1:10" ht="6" hidden="1" customHeight="1" x14ac:dyDescent="0.45"/>
    <row r="27" spans="1:10" hidden="1" x14ac:dyDescent="0.45"/>
    <row r="28" spans="1:10" hidden="1" x14ac:dyDescent="0.45"/>
    <row r="29" spans="1:10" hidden="1" x14ac:dyDescent="0.45"/>
    <row r="30" spans="1:10" ht="1.5" hidden="1" customHeight="1" x14ac:dyDescent="0.45"/>
    <row r="31" spans="1:10" hidden="1" x14ac:dyDescent="0.45"/>
    <row r="32" spans="1:10" hidden="1" x14ac:dyDescent="0.45"/>
  </sheetData>
  <mergeCells count="3">
    <mergeCell ref="A19:J19"/>
    <mergeCell ref="A20:J20"/>
    <mergeCell ref="A21:J21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workbookViewId="0">
      <selection activeCell="C24" sqref="C24"/>
    </sheetView>
  </sheetViews>
  <sheetFormatPr defaultRowHeight="18.75" x14ac:dyDescent="0.2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25">
      <c r="A2" s="2" t="s">
        <v>0</v>
      </c>
      <c r="B2" s="2"/>
      <c r="C2" s="2"/>
      <c r="D2" s="2"/>
      <c r="E2" s="2"/>
    </row>
    <row r="3" spans="1:5" ht="21" x14ac:dyDescent="0.25">
      <c r="A3" s="2" t="s">
        <v>67</v>
      </c>
      <c r="B3" s="2"/>
      <c r="C3" s="2"/>
      <c r="D3" s="2"/>
      <c r="E3" s="2"/>
    </row>
    <row r="4" spans="1:5" ht="21" x14ac:dyDescent="0.25">
      <c r="A4" s="2" t="s">
        <v>2</v>
      </c>
      <c r="B4" s="2"/>
      <c r="C4" s="2"/>
      <c r="D4" s="2"/>
      <c r="E4" s="2"/>
    </row>
    <row r="6" spans="1:5" ht="30" x14ac:dyDescent="0.25">
      <c r="A6" s="31" t="s">
        <v>104</v>
      </c>
      <c r="B6" s="32"/>
      <c r="C6" s="32"/>
      <c r="D6" s="32"/>
      <c r="E6" s="32"/>
    </row>
    <row r="7" spans="1:5" ht="30" x14ac:dyDescent="0.25">
      <c r="A7" s="31"/>
      <c r="B7" s="32"/>
      <c r="C7" s="32"/>
      <c r="D7" s="32"/>
      <c r="E7" s="32"/>
    </row>
    <row r="8" spans="1:5" ht="21" x14ac:dyDescent="0.25">
      <c r="A8" s="7" t="s">
        <v>89</v>
      </c>
      <c r="C8" s="2" t="s">
        <v>69</v>
      </c>
      <c r="E8" s="2" t="s">
        <v>6</v>
      </c>
    </row>
    <row r="9" spans="1:5" ht="21" x14ac:dyDescent="0.25">
      <c r="A9" s="8" t="s">
        <v>89</v>
      </c>
      <c r="C9" s="8" t="s">
        <v>48</v>
      </c>
      <c r="E9" s="8" t="s">
        <v>48</v>
      </c>
    </row>
    <row r="10" spans="1:5" ht="21" x14ac:dyDescent="0.25">
      <c r="A10" s="3" t="s">
        <v>89</v>
      </c>
      <c r="C10" s="4">
        <v>654419253</v>
      </c>
      <c r="E10" s="4">
        <v>15577272265</v>
      </c>
    </row>
    <row r="11" spans="1:5" ht="21" x14ac:dyDescent="0.25">
      <c r="A11" s="3" t="s">
        <v>90</v>
      </c>
      <c r="C11" s="4">
        <v>0</v>
      </c>
      <c r="E11" s="4">
        <v>0</v>
      </c>
    </row>
    <row r="12" spans="1:5" ht="21" x14ac:dyDescent="0.25">
      <c r="A12" s="3" t="s">
        <v>91</v>
      </c>
      <c r="C12" s="11">
        <v>39360442</v>
      </c>
      <c r="E12" s="11">
        <v>127476562</v>
      </c>
    </row>
    <row r="13" spans="1:5" ht="21.75" thickBot="1" x14ac:dyDescent="0.3">
      <c r="A13" s="3" t="s">
        <v>76</v>
      </c>
      <c r="C13" s="13">
        <f>SUM(C10:C12)</f>
        <v>693779695</v>
      </c>
      <c r="E13" s="13">
        <f>SUM(E10:E12)</f>
        <v>15704748827</v>
      </c>
    </row>
    <row r="14" spans="1:5" ht="19.5" thickTop="1" x14ac:dyDescent="0.25"/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3"/>
  <sheetViews>
    <sheetView rightToLeft="1" topLeftCell="A4" zoomScale="85" zoomScaleNormal="85" workbookViewId="0">
      <selection activeCell="C25" sqref="C25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s="23" customFormat="1" ht="24" x14ac:dyDescent="0.55000000000000004">
      <c r="A6" s="22" t="s">
        <v>97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s="23" customFormat="1" ht="24" x14ac:dyDescent="0.55000000000000004">
      <c r="A7" s="22" t="s">
        <v>98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  <c r="Y7" s="25"/>
    </row>
    <row r="8" spans="1:25" s="23" customFormat="1" ht="24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5"/>
      <c r="Y8" s="25"/>
    </row>
    <row r="9" spans="1:25" ht="21" x14ac:dyDescent="0.25">
      <c r="A9" s="7" t="s">
        <v>3</v>
      </c>
      <c r="C9" s="8" t="s">
        <v>4</v>
      </c>
      <c r="D9" s="8" t="s">
        <v>4</v>
      </c>
      <c r="E9" s="8" t="s">
        <v>4</v>
      </c>
      <c r="F9" s="8" t="s">
        <v>4</v>
      </c>
      <c r="G9" s="8" t="s">
        <v>4</v>
      </c>
      <c r="I9" s="8" t="s">
        <v>5</v>
      </c>
      <c r="J9" s="8" t="s">
        <v>5</v>
      </c>
      <c r="K9" s="8" t="s">
        <v>5</v>
      </c>
      <c r="L9" s="8" t="s">
        <v>5</v>
      </c>
      <c r="M9" s="8" t="s">
        <v>5</v>
      </c>
      <c r="N9" s="8" t="s">
        <v>5</v>
      </c>
      <c r="O9" s="8" t="s">
        <v>5</v>
      </c>
      <c r="Q9" s="8" t="s">
        <v>6</v>
      </c>
      <c r="R9" s="8" t="s">
        <v>6</v>
      </c>
      <c r="S9" s="8" t="s">
        <v>6</v>
      </c>
      <c r="T9" s="8" t="s">
        <v>6</v>
      </c>
      <c r="U9" s="8" t="s">
        <v>6</v>
      </c>
      <c r="V9" s="8" t="s">
        <v>6</v>
      </c>
      <c r="W9" s="8" t="s">
        <v>6</v>
      </c>
      <c r="X9" s="8" t="s">
        <v>6</v>
      </c>
      <c r="Y9" s="8" t="s">
        <v>6</v>
      </c>
    </row>
    <row r="10" spans="1:25" ht="21" x14ac:dyDescent="0.25">
      <c r="A10" s="7" t="s">
        <v>3</v>
      </c>
      <c r="C10" s="7" t="s">
        <v>7</v>
      </c>
      <c r="E10" s="7" t="s">
        <v>8</v>
      </c>
      <c r="G10" s="7" t="s">
        <v>9</v>
      </c>
      <c r="I10" s="8" t="s">
        <v>10</v>
      </c>
      <c r="J10" s="8" t="s">
        <v>10</v>
      </c>
      <c r="K10" s="8" t="s">
        <v>10</v>
      </c>
      <c r="M10" s="8" t="s">
        <v>11</v>
      </c>
      <c r="N10" s="8" t="s">
        <v>11</v>
      </c>
      <c r="O10" s="8" t="s">
        <v>11</v>
      </c>
      <c r="Q10" s="7" t="s">
        <v>7</v>
      </c>
      <c r="S10" s="7" t="s">
        <v>12</v>
      </c>
      <c r="U10" s="7" t="s">
        <v>8</v>
      </c>
      <c r="W10" s="7" t="s">
        <v>9</v>
      </c>
      <c r="Y10" s="7" t="s">
        <v>13</v>
      </c>
    </row>
    <row r="11" spans="1:25" ht="21" x14ac:dyDescent="0.25">
      <c r="A11" s="8" t="s">
        <v>3</v>
      </c>
      <c r="C11" s="8" t="s">
        <v>7</v>
      </c>
      <c r="E11" s="8" t="s">
        <v>8</v>
      </c>
      <c r="G11" s="8" t="s">
        <v>9</v>
      </c>
      <c r="I11" s="8" t="s">
        <v>7</v>
      </c>
      <c r="K11" s="8" t="s">
        <v>8</v>
      </c>
      <c r="M11" s="8" t="s">
        <v>7</v>
      </c>
      <c r="O11" s="8" t="s">
        <v>14</v>
      </c>
      <c r="Q11" s="8" t="s">
        <v>7</v>
      </c>
      <c r="S11" s="8" t="s">
        <v>12</v>
      </c>
      <c r="U11" s="8" t="s">
        <v>8</v>
      </c>
      <c r="W11" s="8" t="s">
        <v>9</v>
      </c>
      <c r="Y11" s="8" t="s">
        <v>13</v>
      </c>
    </row>
    <row r="12" spans="1:25" ht="21" x14ac:dyDescent="0.25">
      <c r="A12" s="33" t="s">
        <v>15</v>
      </c>
      <c r="C12" s="4">
        <v>1118350</v>
      </c>
      <c r="E12" s="4">
        <v>49066082343</v>
      </c>
      <c r="G12" s="4">
        <v>50426522281.800003</v>
      </c>
      <c r="I12" s="4">
        <v>0</v>
      </c>
      <c r="K12" s="4">
        <v>0</v>
      </c>
      <c r="M12" s="4">
        <v>-500000</v>
      </c>
      <c r="O12" s="4">
        <v>23586643820</v>
      </c>
      <c r="Q12" s="4">
        <v>618350</v>
      </c>
      <c r="S12" s="4">
        <v>46980</v>
      </c>
      <c r="U12" s="4">
        <v>27129263658</v>
      </c>
      <c r="W12" s="4">
        <v>28877235006.150002</v>
      </c>
      <c r="Y12" s="5">
        <f>W12/$Y$43</f>
        <v>2.5334680167427192E-2</v>
      </c>
    </row>
    <row r="13" spans="1:25" ht="21" x14ac:dyDescent="0.25">
      <c r="A13" s="33" t="s">
        <v>16</v>
      </c>
      <c r="C13" s="4">
        <v>6987843</v>
      </c>
      <c r="E13" s="4">
        <v>46140935591</v>
      </c>
      <c r="G13" s="4">
        <v>48484932032.366997</v>
      </c>
      <c r="I13" s="4">
        <v>1073322</v>
      </c>
      <c r="K13" s="4">
        <v>7166377809</v>
      </c>
      <c r="M13" s="4">
        <v>0</v>
      </c>
      <c r="O13" s="4">
        <v>0</v>
      </c>
      <c r="Q13" s="4">
        <v>8061165</v>
      </c>
      <c r="S13" s="4">
        <v>6530</v>
      </c>
      <c r="U13" s="4">
        <v>53307313400</v>
      </c>
      <c r="W13" s="4">
        <v>52326202975.672501</v>
      </c>
      <c r="Y13" s="5">
        <f t="shared" ref="Y13:Y36" si="0">W13/$Y$43</f>
        <v>4.590701348249622E-2</v>
      </c>
    </row>
    <row r="14" spans="1:25" ht="21" x14ac:dyDescent="0.25">
      <c r="A14" s="33" t="s">
        <v>17</v>
      </c>
      <c r="C14" s="4">
        <v>1000000</v>
      </c>
      <c r="E14" s="4">
        <v>2595447745</v>
      </c>
      <c r="G14" s="4">
        <v>2634232500</v>
      </c>
      <c r="I14" s="4">
        <v>8272669</v>
      </c>
      <c r="K14" s="4">
        <v>21658706338</v>
      </c>
      <c r="M14" s="4">
        <v>0</v>
      </c>
      <c r="O14" s="4">
        <v>0</v>
      </c>
      <c r="Q14" s="4">
        <v>9272669</v>
      </c>
      <c r="S14" s="4">
        <v>2529</v>
      </c>
      <c r="U14" s="4">
        <v>24254154083</v>
      </c>
      <c r="W14" s="4">
        <v>23311048950.5891</v>
      </c>
      <c r="Y14" s="5">
        <f t="shared" si="0"/>
        <v>2.0451333702989169E-2</v>
      </c>
    </row>
    <row r="15" spans="1:25" ht="21" x14ac:dyDescent="0.25">
      <c r="A15" s="33" t="s">
        <v>18</v>
      </c>
      <c r="C15" s="4">
        <v>5668020</v>
      </c>
      <c r="E15" s="4">
        <v>13503229385</v>
      </c>
      <c r="G15" s="4">
        <v>13246228205.631001</v>
      </c>
      <c r="I15" s="4">
        <v>0</v>
      </c>
      <c r="K15" s="4">
        <v>0</v>
      </c>
      <c r="M15" s="4">
        <v>0</v>
      </c>
      <c r="O15" s="4">
        <v>0</v>
      </c>
      <c r="Q15" s="4">
        <v>5668020</v>
      </c>
      <c r="S15" s="4">
        <v>2189</v>
      </c>
      <c r="U15" s="4">
        <v>13503229385</v>
      </c>
      <c r="W15" s="4">
        <v>12333472370.108999</v>
      </c>
      <c r="Y15" s="5">
        <f t="shared" si="0"/>
        <v>1.0820446548430484E-2</v>
      </c>
    </row>
    <row r="16" spans="1:25" ht="21" x14ac:dyDescent="0.25">
      <c r="A16" s="33" t="s">
        <v>19</v>
      </c>
      <c r="C16" s="4">
        <v>10000000</v>
      </c>
      <c r="E16" s="4">
        <v>48433938100</v>
      </c>
      <c r="G16" s="4">
        <v>48102079500</v>
      </c>
      <c r="I16" s="4">
        <v>0</v>
      </c>
      <c r="K16" s="4">
        <v>0</v>
      </c>
      <c r="M16" s="4">
        <v>0</v>
      </c>
      <c r="O16" s="4">
        <v>0</v>
      </c>
      <c r="Q16" s="4">
        <v>10000000</v>
      </c>
      <c r="S16" s="4">
        <v>4839</v>
      </c>
      <c r="U16" s="4">
        <v>48433938100</v>
      </c>
      <c r="W16" s="4">
        <v>48102079500</v>
      </c>
      <c r="Y16" s="5">
        <f t="shared" si="0"/>
        <v>4.2201090210372265E-2</v>
      </c>
    </row>
    <row r="17" spans="1:25" ht="21" x14ac:dyDescent="0.25">
      <c r="A17" s="33" t="s">
        <v>20</v>
      </c>
      <c r="C17" s="4">
        <v>951460</v>
      </c>
      <c r="E17" s="4">
        <v>19419771911</v>
      </c>
      <c r="G17" s="4">
        <v>20050934835.599998</v>
      </c>
      <c r="I17" s="4">
        <v>0</v>
      </c>
      <c r="K17" s="4">
        <v>0</v>
      </c>
      <c r="M17" s="4">
        <v>-951460</v>
      </c>
      <c r="O17" s="4">
        <v>20213450001</v>
      </c>
      <c r="Q17" s="4">
        <v>0</v>
      </c>
      <c r="S17" s="4">
        <v>0</v>
      </c>
      <c r="U17" s="4">
        <v>0</v>
      </c>
      <c r="W17" s="4">
        <v>0</v>
      </c>
      <c r="Y17" s="5">
        <f t="shared" si="0"/>
        <v>0</v>
      </c>
    </row>
    <row r="18" spans="1:25" ht="21" x14ac:dyDescent="0.25">
      <c r="A18" s="33" t="s">
        <v>21</v>
      </c>
      <c r="C18" s="4">
        <v>1793049</v>
      </c>
      <c r="E18" s="4">
        <v>45294066279</v>
      </c>
      <c r="G18" s="4">
        <v>44915985032.940002</v>
      </c>
      <c r="I18" s="4">
        <v>0</v>
      </c>
      <c r="K18" s="4">
        <v>0</v>
      </c>
      <c r="M18" s="4">
        <v>-412465</v>
      </c>
      <c r="O18" s="4">
        <v>10476345787</v>
      </c>
      <c r="Q18" s="4">
        <v>1380584</v>
      </c>
      <c r="S18" s="4">
        <v>25100</v>
      </c>
      <c r="U18" s="4">
        <v>34874821154</v>
      </c>
      <c r="W18" s="4">
        <v>34446475082.519997</v>
      </c>
      <c r="Y18" s="5">
        <f t="shared" si="0"/>
        <v>3.0220705996437572E-2</v>
      </c>
    </row>
    <row r="19" spans="1:25" ht="21" x14ac:dyDescent="0.25">
      <c r="A19" s="33" t="s">
        <v>22</v>
      </c>
      <c r="C19" s="4">
        <v>3806339</v>
      </c>
      <c r="E19" s="4">
        <v>19975054961</v>
      </c>
      <c r="G19" s="4">
        <v>20658954404.907001</v>
      </c>
      <c r="I19" s="4">
        <v>0</v>
      </c>
      <c r="K19" s="4">
        <v>0</v>
      </c>
      <c r="M19" s="4">
        <v>-3806338</v>
      </c>
      <c r="O19" s="4">
        <v>20400550916</v>
      </c>
      <c r="Q19" s="4">
        <v>1</v>
      </c>
      <c r="S19" s="4">
        <v>5040</v>
      </c>
      <c r="U19" s="4">
        <v>5245</v>
      </c>
      <c r="W19" s="4">
        <v>5010.0119999999997</v>
      </c>
      <c r="Y19" s="5">
        <f t="shared" si="0"/>
        <v>4.3954018322024429E-9</v>
      </c>
    </row>
    <row r="20" spans="1:25" ht="21" x14ac:dyDescent="0.25">
      <c r="A20" s="33" t="s">
        <v>23</v>
      </c>
      <c r="C20" s="4">
        <v>5795396</v>
      </c>
      <c r="E20" s="4">
        <v>20295845047</v>
      </c>
      <c r="G20" s="4">
        <v>20727766390.892399</v>
      </c>
      <c r="I20" s="4">
        <v>0</v>
      </c>
      <c r="K20" s="4">
        <v>0</v>
      </c>
      <c r="M20" s="4">
        <v>-5536913</v>
      </c>
      <c r="O20" s="4">
        <v>20109895648</v>
      </c>
      <c r="Q20" s="4">
        <v>258483</v>
      </c>
      <c r="S20" s="4">
        <v>3500</v>
      </c>
      <c r="U20" s="4">
        <v>905223889</v>
      </c>
      <c r="W20" s="4">
        <v>899307591.52499998</v>
      </c>
      <c r="Y20" s="5">
        <f t="shared" si="0"/>
        <v>7.8898378596748895E-4</v>
      </c>
    </row>
    <row r="21" spans="1:25" ht="21" x14ac:dyDescent="0.25">
      <c r="A21" s="33" t="s">
        <v>24</v>
      </c>
      <c r="C21" s="4">
        <v>20705804</v>
      </c>
      <c r="E21" s="4">
        <v>69960552200</v>
      </c>
      <c r="G21" s="4">
        <v>73212324086.273407</v>
      </c>
      <c r="I21" s="4">
        <v>1000000</v>
      </c>
      <c r="K21" s="4">
        <v>3690021115</v>
      </c>
      <c r="M21" s="4">
        <v>0</v>
      </c>
      <c r="O21" s="4">
        <v>0</v>
      </c>
      <c r="Q21" s="4">
        <v>21705804</v>
      </c>
      <c r="S21" s="4">
        <v>3616</v>
      </c>
      <c r="U21" s="4">
        <v>73650573315</v>
      </c>
      <c r="W21" s="4">
        <v>78021182549.779205</v>
      </c>
      <c r="Y21" s="5">
        <f t="shared" si="0"/>
        <v>6.8449825814768661E-2</v>
      </c>
    </row>
    <row r="22" spans="1:25" ht="21" x14ac:dyDescent="0.25">
      <c r="A22" s="33" t="s">
        <v>25</v>
      </c>
      <c r="C22" s="4">
        <v>5000000</v>
      </c>
      <c r="E22" s="4">
        <v>41530545273</v>
      </c>
      <c r="G22" s="4">
        <v>42197422500</v>
      </c>
      <c r="I22" s="4">
        <v>0</v>
      </c>
      <c r="K22" s="4">
        <v>0</v>
      </c>
      <c r="M22" s="4">
        <v>0</v>
      </c>
      <c r="O22" s="4">
        <v>0</v>
      </c>
      <c r="Q22" s="4">
        <v>5000000</v>
      </c>
      <c r="S22" s="4">
        <v>7780</v>
      </c>
      <c r="U22" s="4">
        <v>41530545273</v>
      </c>
      <c r="W22" s="4">
        <v>38668545000</v>
      </c>
      <c r="Y22" s="5">
        <f t="shared" si="0"/>
        <v>3.3924827633467269E-2</v>
      </c>
    </row>
    <row r="23" spans="1:25" ht="21" x14ac:dyDescent="0.25">
      <c r="A23" s="33" t="s">
        <v>26</v>
      </c>
      <c r="C23" s="4">
        <v>33135000</v>
      </c>
      <c r="E23" s="4">
        <v>190680663461</v>
      </c>
      <c r="G23" s="4">
        <v>208825948395</v>
      </c>
      <c r="I23" s="4">
        <v>0</v>
      </c>
      <c r="K23" s="4">
        <v>0</v>
      </c>
      <c r="M23" s="4">
        <v>-912600</v>
      </c>
      <c r="O23" s="4">
        <v>5629690288</v>
      </c>
      <c r="Q23" s="4">
        <v>32222400</v>
      </c>
      <c r="S23" s="4">
        <v>6190</v>
      </c>
      <c r="U23" s="4">
        <v>185428960623</v>
      </c>
      <c r="W23" s="4">
        <v>198269888896.79999</v>
      </c>
      <c r="Y23" s="5">
        <f t="shared" si="0"/>
        <v>0.17394685540225643</v>
      </c>
    </row>
    <row r="24" spans="1:25" ht="21" x14ac:dyDescent="0.25">
      <c r="A24" s="33" t="s">
        <v>27</v>
      </c>
      <c r="C24" s="4">
        <v>9355279</v>
      </c>
      <c r="E24" s="4">
        <v>35520137172</v>
      </c>
      <c r="G24" s="4">
        <v>34985151968.391899</v>
      </c>
      <c r="I24" s="4">
        <v>2168931</v>
      </c>
      <c r="K24" s="4">
        <v>9310511050</v>
      </c>
      <c r="M24" s="4">
        <v>0</v>
      </c>
      <c r="O24" s="4">
        <v>0</v>
      </c>
      <c r="Q24" s="4">
        <v>11524210</v>
      </c>
      <c r="S24" s="4">
        <v>4200</v>
      </c>
      <c r="U24" s="4">
        <v>44830648222</v>
      </c>
      <c r="W24" s="4">
        <v>48113691992.099998</v>
      </c>
      <c r="Y24" s="5">
        <f t="shared" si="0"/>
        <v>4.2211278123904759E-2</v>
      </c>
    </row>
    <row r="25" spans="1:25" ht="21" x14ac:dyDescent="0.25">
      <c r="A25" s="33" t="s">
        <v>28</v>
      </c>
      <c r="C25" s="4">
        <v>1000000</v>
      </c>
      <c r="E25" s="4">
        <v>14766177671</v>
      </c>
      <c r="G25" s="4">
        <v>14234796000</v>
      </c>
      <c r="I25" s="4">
        <v>2148318</v>
      </c>
      <c r="K25" s="4">
        <v>29368205894</v>
      </c>
      <c r="M25" s="4">
        <v>0</v>
      </c>
      <c r="O25" s="4">
        <v>0</v>
      </c>
      <c r="Q25" s="4">
        <v>3148318</v>
      </c>
      <c r="S25" s="4">
        <v>13360</v>
      </c>
      <c r="U25" s="4">
        <v>44134383565</v>
      </c>
      <c r="W25" s="4">
        <v>41811262385.543999</v>
      </c>
      <c r="Y25" s="5">
        <f t="shared" si="0"/>
        <v>3.6682007806791116E-2</v>
      </c>
    </row>
    <row r="26" spans="1:25" ht="21" x14ac:dyDescent="0.25">
      <c r="A26" s="33" t="s">
        <v>29</v>
      </c>
      <c r="C26" s="4">
        <v>7769098</v>
      </c>
      <c r="E26" s="4">
        <v>62787988513</v>
      </c>
      <c r="G26" s="4">
        <v>65181038556.636002</v>
      </c>
      <c r="I26" s="4">
        <v>0</v>
      </c>
      <c r="K26" s="4">
        <v>0</v>
      </c>
      <c r="M26" s="4">
        <v>0</v>
      </c>
      <c r="O26" s="4">
        <v>0</v>
      </c>
      <c r="Q26" s="4">
        <v>7769098</v>
      </c>
      <c r="S26" s="4">
        <v>8050</v>
      </c>
      <c r="U26" s="4">
        <v>62787988513</v>
      </c>
      <c r="W26" s="4">
        <v>62169118528.544998</v>
      </c>
      <c r="Y26" s="5">
        <f t="shared" si="0"/>
        <v>5.4542435724061644E-2</v>
      </c>
    </row>
    <row r="27" spans="1:25" ht="21" x14ac:dyDescent="0.25">
      <c r="A27" s="33" t="s">
        <v>30</v>
      </c>
      <c r="C27" s="4">
        <v>28897756</v>
      </c>
      <c r="E27" s="4">
        <v>124441258821</v>
      </c>
      <c r="G27" s="4">
        <v>125416905459.959</v>
      </c>
      <c r="I27" s="4">
        <v>0</v>
      </c>
      <c r="K27" s="4">
        <v>0</v>
      </c>
      <c r="M27" s="4">
        <v>0</v>
      </c>
      <c r="O27" s="4">
        <v>0</v>
      </c>
      <c r="Q27" s="4">
        <v>28897756</v>
      </c>
      <c r="S27" s="4">
        <v>4150</v>
      </c>
      <c r="U27" s="4">
        <v>124441258821</v>
      </c>
      <c r="W27" s="4">
        <v>119212129559.97</v>
      </c>
      <c r="Y27" s="5">
        <f t="shared" si="0"/>
        <v>0.1045876162948606</v>
      </c>
    </row>
    <row r="28" spans="1:25" ht="21" x14ac:dyDescent="0.25">
      <c r="A28" s="33" t="s">
        <v>31</v>
      </c>
      <c r="C28" s="4">
        <v>5200000</v>
      </c>
      <c r="E28" s="4">
        <v>39876717229</v>
      </c>
      <c r="G28" s="4">
        <v>40215286800</v>
      </c>
      <c r="I28" s="4">
        <v>0</v>
      </c>
      <c r="K28" s="4">
        <v>0</v>
      </c>
      <c r="M28" s="4">
        <v>0</v>
      </c>
      <c r="O28" s="4">
        <v>0</v>
      </c>
      <c r="Q28" s="4">
        <v>5200000</v>
      </c>
      <c r="S28" s="4">
        <v>7420</v>
      </c>
      <c r="U28" s="4">
        <v>39876717229</v>
      </c>
      <c r="W28" s="4">
        <v>38354425200</v>
      </c>
      <c r="Y28" s="5">
        <f t="shared" si="0"/>
        <v>3.3649242915416482E-2</v>
      </c>
    </row>
    <row r="29" spans="1:25" ht="21" x14ac:dyDescent="0.25">
      <c r="A29" s="33" t="s">
        <v>32</v>
      </c>
      <c r="C29" s="4">
        <v>0</v>
      </c>
      <c r="E29" s="4">
        <v>0</v>
      </c>
      <c r="G29" s="4">
        <v>0</v>
      </c>
      <c r="I29" s="4">
        <v>20000000</v>
      </c>
      <c r="K29" s="4">
        <v>38434866646</v>
      </c>
      <c r="M29" s="4">
        <v>0</v>
      </c>
      <c r="O29" s="4">
        <v>0</v>
      </c>
      <c r="Q29" s="4">
        <v>20000000</v>
      </c>
      <c r="S29" s="4">
        <v>1932</v>
      </c>
      <c r="U29" s="4">
        <v>38434866646</v>
      </c>
      <c r="W29" s="4">
        <v>38410092000</v>
      </c>
      <c r="Y29" s="5">
        <f t="shared" si="0"/>
        <v>3.3698080713552063E-2</v>
      </c>
    </row>
    <row r="30" spans="1:25" ht="21" x14ac:dyDescent="0.25">
      <c r="A30" s="33" t="s">
        <v>33</v>
      </c>
      <c r="C30" s="4">
        <v>0</v>
      </c>
      <c r="E30" s="4">
        <v>0</v>
      </c>
      <c r="G30" s="4">
        <v>0</v>
      </c>
      <c r="I30" s="4">
        <v>1358668</v>
      </c>
      <c r="K30" s="4">
        <v>4450587157</v>
      </c>
      <c r="M30" s="4">
        <v>0</v>
      </c>
      <c r="O30" s="4">
        <v>0</v>
      </c>
      <c r="Q30" s="4">
        <v>1358668</v>
      </c>
      <c r="S30" s="4">
        <v>3089</v>
      </c>
      <c r="U30" s="4">
        <v>4450587157</v>
      </c>
      <c r="W30" s="4">
        <v>4171953745.5605998</v>
      </c>
      <c r="Y30" s="5">
        <f t="shared" si="0"/>
        <v>3.6601535359797352E-3</v>
      </c>
    </row>
    <row r="31" spans="1:25" ht="21" x14ac:dyDescent="0.25">
      <c r="A31" s="33" t="s">
        <v>34</v>
      </c>
      <c r="C31" s="4">
        <v>0</v>
      </c>
      <c r="E31" s="4">
        <v>0</v>
      </c>
      <c r="G31" s="4">
        <v>0</v>
      </c>
      <c r="I31" s="4">
        <v>65000</v>
      </c>
      <c r="K31" s="4">
        <v>5601581360</v>
      </c>
      <c r="M31" s="4">
        <v>-65000</v>
      </c>
      <c r="O31" s="4">
        <v>6745623300</v>
      </c>
      <c r="Q31" s="4">
        <v>0</v>
      </c>
      <c r="S31" s="4">
        <v>0</v>
      </c>
      <c r="U31" s="4">
        <v>0</v>
      </c>
      <c r="W31" s="4">
        <v>0</v>
      </c>
      <c r="Y31" s="5">
        <f t="shared" si="0"/>
        <v>0</v>
      </c>
    </row>
    <row r="32" spans="1:25" ht="21" x14ac:dyDescent="0.25">
      <c r="A32" s="33" t="s">
        <v>35</v>
      </c>
      <c r="C32" s="4">
        <v>0</v>
      </c>
      <c r="E32" s="4">
        <v>0</v>
      </c>
      <c r="G32" s="4">
        <v>0</v>
      </c>
      <c r="I32" s="4">
        <v>5000000</v>
      </c>
      <c r="K32" s="4">
        <v>84270778960</v>
      </c>
      <c r="M32" s="4">
        <v>0</v>
      </c>
      <c r="O32" s="4">
        <v>0</v>
      </c>
      <c r="Q32" s="4">
        <v>5000000</v>
      </c>
      <c r="S32" s="4">
        <v>17330</v>
      </c>
      <c r="U32" s="4">
        <v>84270778960</v>
      </c>
      <c r="W32" s="4">
        <v>86134432500</v>
      </c>
      <c r="Y32" s="5">
        <f t="shared" si="0"/>
        <v>7.5567771579432882E-2</v>
      </c>
    </row>
    <row r="33" spans="1:25" ht="21" x14ac:dyDescent="0.25">
      <c r="A33" s="33" t="s">
        <v>36</v>
      </c>
      <c r="C33" s="4">
        <v>0</v>
      </c>
      <c r="E33" s="4">
        <v>0</v>
      </c>
      <c r="G33" s="4">
        <v>0</v>
      </c>
      <c r="I33" s="4">
        <v>205059</v>
      </c>
      <c r="K33" s="4">
        <v>3963634328</v>
      </c>
      <c r="M33" s="4">
        <v>0</v>
      </c>
      <c r="O33" s="4">
        <v>0</v>
      </c>
      <c r="Q33" s="4">
        <v>205059</v>
      </c>
      <c r="S33" s="4">
        <v>20210</v>
      </c>
      <c r="U33" s="4">
        <v>3963634328</v>
      </c>
      <c r="W33" s="4">
        <v>4119584147.7795</v>
      </c>
      <c r="Y33" s="5">
        <f t="shared" si="0"/>
        <v>3.6142084512097287E-3</v>
      </c>
    </row>
    <row r="34" spans="1:25" ht="21" x14ac:dyDescent="0.25">
      <c r="A34" s="33" t="s">
        <v>37</v>
      </c>
      <c r="C34" s="4">
        <v>0</v>
      </c>
      <c r="E34" s="4">
        <v>0</v>
      </c>
      <c r="G34" s="4">
        <v>0</v>
      </c>
      <c r="I34" s="4">
        <v>481856</v>
      </c>
      <c r="K34" s="4">
        <v>9999597376</v>
      </c>
      <c r="M34" s="4">
        <v>-481856</v>
      </c>
      <c r="O34" s="4">
        <v>10457390567</v>
      </c>
      <c r="Q34" s="4">
        <v>0</v>
      </c>
      <c r="S34" s="4">
        <v>0</v>
      </c>
      <c r="U34" s="4">
        <v>0</v>
      </c>
      <c r="W34" s="4">
        <v>0</v>
      </c>
      <c r="Y34" s="5">
        <f t="shared" si="0"/>
        <v>0</v>
      </c>
    </row>
    <row r="35" spans="1:25" ht="21" x14ac:dyDescent="0.25">
      <c r="A35" s="33" t="s">
        <v>38</v>
      </c>
      <c r="C35" s="4">
        <v>0</v>
      </c>
      <c r="E35" s="4">
        <v>0</v>
      </c>
      <c r="G35" s="4">
        <v>0</v>
      </c>
      <c r="I35" s="4">
        <v>4900000</v>
      </c>
      <c r="K35" s="4">
        <v>9955626150</v>
      </c>
      <c r="M35" s="4">
        <v>0</v>
      </c>
      <c r="O35" s="4">
        <v>0</v>
      </c>
      <c r="Q35" s="4">
        <v>4900000</v>
      </c>
      <c r="S35" s="4">
        <v>2021</v>
      </c>
      <c r="U35" s="4">
        <v>9955626150</v>
      </c>
      <c r="W35" s="4">
        <v>9843977745</v>
      </c>
      <c r="Y35" s="5">
        <f t="shared" si="0"/>
        <v>8.6363541278011054E-3</v>
      </c>
    </row>
    <row r="36" spans="1:25" ht="21" x14ac:dyDescent="0.25">
      <c r="A36" s="33" t="s">
        <v>39</v>
      </c>
      <c r="C36" s="11">
        <v>0</v>
      </c>
      <c r="E36" s="11">
        <v>0</v>
      </c>
      <c r="G36" s="11">
        <v>0</v>
      </c>
      <c r="I36" s="11">
        <v>10100000</v>
      </c>
      <c r="K36" s="11">
        <v>12898149374</v>
      </c>
      <c r="M36" s="11">
        <v>0</v>
      </c>
      <c r="O36" s="11">
        <v>0</v>
      </c>
      <c r="Q36" s="11">
        <v>10100000</v>
      </c>
      <c r="S36" s="11">
        <v>1201</v>
      </c>
      <c r="U36" s="11">
        <v>12898149374</v>
      </c>
      <c r="W36" s="11">
        <v>12057925905</v>
      </c>
      <c r="Y36" s="5">
        <f t="shared" si="0"/>
        <v>1.0578703127936281E-2</v>
      </c>
    </row>
    <row r="37" spans="1:25" ht="19.5" thickBot="1" x14ac:dyDescent="0.3">
      <c r="C37" s="13">
        <f>SUM(C12:C36)</f>
        <v>148183394</v>
      </c>
      <c r="E37" s="13">
        <f>SUM(E12:E36)</f>
        <v>844288411702</v>
      </c>
      <c r="G37" s="13">
        <f>SUM(G12:G36)</f>
        <v>873516508950.39758</v>
      </c>
      <c r="I37" s="13">
        <f>SUM(I12:I36)</f>
        <v>56773823</v>
      </c>
      <c r="K37" s="13">
        <f>SUM(K12:K36)</f>
        <v>240768643557</v>
      </c>
      <c r="M37" s="13">
        <f>SUM(M12:M36)</f>
        <v>-12666632</v>
      </c>
      <c r="O37" s="13">
        <f>SUM(O12:O36)</f>
        <v>117619590327</v>
      </c>
      <c r="Q37" s="13">
        <f>SUM(Q12:Q36)</f>
        <v>192290585</v>
      </c>
      <c r="S37" s="13">
        <f>SUM(S12:S36)</f>
        <v>197256</v>
      </c>
      <c r="U37" s="13">
        <f>SUM(U12:U36)</f>
        <v>973062667090</v>
      </c>
      <c r="W37" s="13">
        <f>SUM(W12:W36)</f>
        <v>979654036642.65588</v>
      </c>
      <c r="Y37" s="14">
        <f>SUM(Y12:Y36)</f>
        <v>0.85947361954096091</v>
      </c>
    </row>
    <row r="38" spans="1:25" ht="19.5" thickTop="1" x14ac:dyDescent="0.25"/>
    <row r="43" spans="1:25" x14ac:dyDescent="0.25">
      <c r="Y43" s="21">
        <v>1139830256996</v>
      </c>
    </row>
  </sheetData>
  <mergeCells count="23">
    <mergeCell ref="A2:Y2"/>
    <mergeCell ref="A3:Y3"/>
    <mergeCell ref="A4:Y4"/>
    <mergeCell ref="A6:Y6"/>
    <mergeCell ref="A7:W7"/>
    <mergeCell ref="Y10:Y11"/>
    <mergeCell ref="Q9:Y9"/>
    <mergeCell ref="I9:O9"/>
    <mergeCell ref="Q10:Q11"/>
    <mergeCell ref="S10:S11"/>
    <mergeCell ref="U10:U11"/>
    <mergeCell ref="W10:W11"/>
    <mergeCell ref="I11"/>
    <mergeCell ref="K11"/>
    <mergeCell ref="I10:K10"/>
    <mergeCell ref="M11"/>
    <mergeCell ref="O11"/>
    <mergeCell ref="M10:O10"/>
    <mergeCell ref="A9:A11"/>
    <mergeCell ref="C10:C11"/>
    <mergeCell ref="E10:E11"/>
    <mergeCell ref="G10:G11"/>
    <mergeCell ref="C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22"/>
  <sheetViews>
    <sheetView rightToLeft="1" workbookViewId="0">
      <selection activeCell="A23" sqref="A23"/>
    </sheetView>
  </sheetViews>
  <sheetFormatPr defaultRowHeight="18.75" x14ac:dyDescent="0.25"/>
  <cols>
    <col min="1" max="1" width="24.140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6.85546875" style="9" bestFit="1" customWidth="1"/>
    <col min="14" max="14" width="1" style="9" customWidth="1"/>
    <col min="15" max="15" width="16.85546875" style="9" bestFit="1" customWidth="1"/>
    <col min="16" max="16" width="1" style="9" customWidth="1"/>
    <col min="17" max="17" width="18.85546875" style="9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5" ht="2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2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5" s="23" customFormat="1" ht="24" x14ac:dyDescent="0.55000000000000004">
      <c r="A6" s="22" t="s">
        <v>97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s="23" customFormat="1" ht="24" x14ac:dyDescent="0.55000000000000004">
      <c r="A7" s="22" t="s">
        <v>105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9" spans="1:25" ht="21" x14ac:dyDescent="0.25">
      <c r="A9" s="7" t="s">
        <v>43</v>
      </c>
      <c r="C9" s="8" t="s">
        <v>44</v>
      </c>
      <c r="D9" s="8" t="s">
        <v>44</v>
      </c>
      <c r="E9" s="8" t="s">
        <v>44</v>
      </c>
      <c r="F9" s="8" t="s">
        <v>44</v>
      </c>
      <c r="G9" s="8" t="s">
        <v>44</v>
      </c>
      <c r="H9" s="8" t="s">
        <v>44</v>
      </c>
      <c r="I9" s="8" t="s">
        <v>44</v>
      </c>
      <c r="K9" s="8" t="s">
        <v>4</v>
      </c>
      <c r="M9" s="10" t="s">
        <v>5</v>
      </c>
      <c r="N9" s="10" t="s">
        <v>5</v>
      </c>
      <c r="O9" s="10" t="s">
        <v>5</v>
      </c>
      <c r="Q9" s="8" t="s">
        <v>6</v>
      </c>
      <c r="R9" s="8" t="s">
        <v>6</v>
      </c>
      <c r="S9" s="8" t="s">
        <v>6</v>
      </c>
    </row>
    <row r="10" spans="1:25" ht="21" x14ac:dyDescent="0.25">
      <c r="A10" s="8" t="s">
        <v>43</v>
      </c>
      <c r="C10" s="8" t="s">
        <v>45</v>
      </c>
      <c r="E10" s="8" t="s">
        <v>46</v>
      </c>
      <c r="G10" s="8" t="s">
        <v>47</v>
      </c>
      <c r="I10" s="8" t="s">
        <v>41</v>
      </c>
      <c r="K10" s="8" t="s">
        <v>48</v>
      </c>
      <c r="M10" s="10" t="s">
        <v>49</v>
      </c>
      <c r="O10" s="10" t="s">
        <v>50</v>
      </c>
      <c r="Q10" s="10" t="s">
        <v>48</v>
      </c>
      <c r="S10" s="8" t="s">
        <v>42</v>
      </c>
    </row>
    <row r="11" spans="1:25" ht="21" x14ac:dyDescent="0.25">
      <c r="A11" s="33" t="s">
        <v>51</v>
      </c>
      <c r="C11" s="1" t="s">
        <v>52</v>
      </c>
      <c r="E11" s="1" t="s">
        <v>53</v>
      </c>
      <c r="G11" s="1" t="s">
        <v>54</v>
      </c>
      <c r="I11" s="4">
        <v>0</v>
      </c>
      <c r="K11" s="4">
        <v>124074026</v>
      </c>
      <c r="M11" s="9">
        <v>214156485931</v>
      </c>
      <c r="O11" s="9">
        <v>211356084377</v>
      </c>
      <c r="Q11" s="9">
        <v>2924475580</v>
      </c>
      <c r="S11" s="5">
        <f>Q11/$S$22</f>
        <v>2.5657114838374246E-3</v>
      </c>
    </row>
    <row r="12" spans="1:25" ht="21" x14ac:dyDescent="0.25">
      <c r="A12" s="33" t="s">
        <v>55</v>
      </c>
      <c r="C12" s="1" t="s">
        <v>56</v>
      </c>
      <c r="E12" s="1" t="s">
        <v>53</v>
      </c>
      <c r="G12" s="1" t="s">
        <v>57</v>
      </c>
      <c r="I12" s="4">
        <v>0</v>
      </c>
      <c r="K12" s="4">
        <v>655338297</v>
      </c>
      <c r="M12" s="9">
        <v>189734894703</v>
      </c>
      <c r="O12" s="9">
        <v>189854400000</v>
      </c>
      <c r="Q12" s="9">
        <v>535833000</v>
      </c>
      <c r="S12" s="5">
        <f t="shared" ref="S12:S16" si="0">Q12/$S$22</f>
        <v>4.7009894386570967E-4</v>
      </c>
    </row>
    <row r="13" spans="1:25" ht="21" x14ac:dyDescent="0.25">
      <c r="A13" s="33" t="s">
        <v>55</v>
      </c>
      <c r="C13" s="1" t="s">
        <v>58</v>
      </c>
      <c r="E13" s="1" t="s">
        <v>59</v>
      </c>
      <c r="G13" s="1" t="s">
        <v>57</v>
      </c>
      <c r="I13" s="4">
        <v>24</v>
      </c>
      <c r="K13" s="4">
        <v>187040000000</v>
      </c>
      <c r="M13" s="9">
        <v>0</v>
      </c>
      <c r="O13" s="9">
        <v>187040000000</v>
      </c>
      <c r="Q13" s="9">
        <v>0</v>
      </c>
      <c r="S13" s="5">
        <f t="shared" si="0"/>
        <v>0</v>
      </c>
    </row>
    <row r="14" spans="1:25" ht="21" x14ac:dyDescent="0.25">
      <c r="A14" s="33" t="s">
        <v>60</v>
      </c>
      <c r="C14" s="1" t="s">
        <v>61</v>
      </c>
      <c r="E14" s="1" t="s">
        <v>53</v>
      </c>
      <c r="G14" s="1" t="s">
        <v>62</v>
      </c>
      <c r="I14" s="4">
        <v>0</v>
      </c>
      <c r="K14" s="4">
        <v>1008371</v>
      </c>
      <c r="M14" s="9">
        <v>4127</v>
      </c>
      <c r="O14" s="9">
        <v>0</v>
      </c>
      <c r="Q14" s="9">
        <v>1012498</v>
      </c>
      <c r="S14" s="5">
        <f t="shared" si="0"/>
        <v>8.8828840415977233E-7</v>
      </c>
    </row>
    <row r="15" spans="1:25" ht="21" x14ac:dyDescent="0.25">
      <c r="A15" s="33" t="s">
        <v>63</v>
      </c>
      <c r="C15" s="1" t="s">
        <v>64</v>
      </c>
      <c r="E15" s="1" t="s">
        <v>53</v>
      </c>
      <c r="G15" s="1" t="s">
        <v>65</v>
      </c>
      <c r="I15" s="4">
        <v>0</v>
      </c>
      <c r="K15" s="4">
        <v>19880000</v>
      </c>
      <c r="M15" s="9">
        <v>2774054301</v>
      </c>
      <c r="O15" s="9">
        <v>2783280000</v>
      </c>
      <c r="Q15" s="9">
        <v>10654301</v>
      </c>
      <c r="S15" s="5">
        <f t="shared" si="0"/>
        <v>9.3472698540914317E-6</v>
      </c>
    </row>
    <row r="16" spans="1:25" ht="21" x14ac:dyDescent="0.25">
      <c r="A16" s="33" t="s">
        <v>63</v>
      </c>
      <c r="C16" s="1" t="s">
        <v>66</v>
      </c>
      <c r="E16" s="1" t="s">
        <v>59</v>
      </c>
      <c r="G16" s="1" t="s">
        <v>65</v>
      </c>
      <c r="I16" s="4">
        <v>22.5</v>
      </c>
      <c r="K16" s="11">
        <v>150000000000</v>
      </c>
      <c r="M16" s="15">
        <v>0</v>
      </c>
      <c r="O16" s="15">
        <v>0</v>
      </c>
      <c r="Q16" s="15">
        <v>150000000000</v>
      </c>
      <c r="S16" s="5">
        <f t="shared" si="0"/>
        <v>0.13159854204548141</v>
      </c>
    </row>
    <row r="17" spans="11:19" ht="19.5" thickBot="1" x14ac:dyDescent="0.3">
      <c r="K17" s="13">
        <f>SUM(K11:K16)</f>
        <v>337840300694</v>
      </c>
      <c r="M17" s="16">
        <f>SUM(M11:M16)</f>
        <v>406665439062</v>
      </c>
      <c r="O17" s="16">
        <f>SUM(O11:O16)</f>
        <v>591033764377</v>
      </c>
      <c r="Q17" s="16">
        <f>SUM(Q11:Q16)</f>
        <v>153471975379</v>
      </c>
      <c r="S17" s="14">
        <f>SUM(S11:S16)</f>
        <v>0.1346445880314428</v>
      </c>
    </row>
    <row r="18" spans="11:19" ht="19.5" thickTop="1" x14ac:dyDescent="0.25"/>
    <row r="22" spans="11:19" x14ac:dyDescent="0.25">
      <c r="S22" s="21">
        <v>1139830256996</v>
      </c>
    </row>
  </sheetData>
  <mergeCells count="19">
    <mergeCell ref="A2:S2"/>
    <mergeCell ref="A3:S3"/>
    <mergeCell ref="A4:S4"/>
    <mergeCell ref="A6:Y6"/>
    <mergeCell ref="A7:S7"/>
    <mergeCell ref="Q10"/>
    <mergeCell ref="S10"/>
    <mergeCell ref="Q9:S9"/>
    <mergeCell ref="K10"/>
    <mergeCell ref="K9"/>
    <mergeCell ref="M10"/>
    <mergeCell ref="O10"/>
    <mergeCell ref="M9:O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24" sqref="E24"/>
    </sheetView>
  </sheetViews>
  <sheetFormatPr defaultRowHeight="18.75" x14ac:dyDescent="0.25"/>
  <cols>
    <col min="1" max="1" width="24.28515625" style="1" bestFit="1" customWidth="1"/>
    <col min="2" max="2" width="1" style="1" customWidth="1"/>
    <col min="3" max="3" width="23.140625" style="1" customWidth="1"/>
    <col min="4" max="4" width="1" style="1" customWidth="1"/>
    <col min="5" max="5" width="23.140625" style="1" customWidth="1"/>
    <col min="6" max="6" width="1" style="1" customWidth="1"/>
    <col min="7" max="7" width="23.140625" style="1" customWidth="1"/>
    <col min="8" max="8" width="1" style="1" customWidth="1"/>
    <col min="9" max="9" width="9.140625" style="1" customWidth="1"/>
    <col min="10" max="16384" width="9.140625" style="1"/>
  </cols>
  <sheetData>
    <row r="2" spans="1:9" ht="21" x14ac:dyDescent="0.25">
      <c r="A2" s="2" t="s">
        <v>0</v>
      </c>
      <c r="B2" s="2"/>
      <c r="C2" s="2"/>
      <c r="D2" s="2"/>
      <c r="E2" s="2"/>
      <c r="F2" s="2"/>
      <c r="G2" s="2"/>
    </row>
    <row r="3" spans="1:9" ht="21" x14ac:dyDescent="0.25">
      <c r="A3" s="2" t="s">
        <v>67</v>
      </c>
      <c r="B3" s="2"/>
      <c r="C3" s="2"/>
      <c r="D3" s="2"/>
      <c r="E3" s="2"/>
      <c r="F3" s="2"/>
      <c r="G3" s="2"/>
    </row>
    <row r="4" spans="1:9" ht="21" x14ac:dyDescent="0.25">
      <c r="A4" s="2" t="s">
        <v>2</v>
      </c>
      <c r="B4" s="2"/>
      <c r="C4" s="2"/>
      <c r="D4" s="2"/>
      <c r="E4" s="2"/>
      <c r="F4" s="2"/>
      <c r="G4" s="2"/>
    </row>
    <row r="6" spans="1:9" s="23" customFormat="1" ht="24" x14ac:dyDescent="0.55000000000000004">
      <c r="A6" s="28" t="s">
        <v>99</v>
      </c>
      <c r="B6" s="29"/>
      <c r="C6" s="29"/>
      <c r="D6" s="29"/>
      <c r="E6" s="29"/>
      <c r="F6" s="29"/>
      <c r="G6" s="29"/>
      <c r="H6" s="29"/>
      <c r="I6" s="29"/>
    </row>
    <row r="7" spans="1:9" s="23" customFormat="1" ht="24" x14ac:dyDescent="0.55000000000000004">
      <c r="A7" s="28"/>
      <c r="B7" s="29"/>
      <c r="C7" s="29"/>
      <c r="D7" s="29"/>
      <c r="E7" s="29"/>
      <c r="F7" s="29"/>
      <c r="G7" s="29"/>
      <c r="H7" s="29"/>
      <c r="I7" s="29"/>
    </row>
    <row r="8" spans="1:9" ht="21" x14ac:dyDescent="0.25">
      <c r="A8" s="8" t="s">
        <v>71</v>
      </c>
      <c r="C8" s="8" t="s">
        <v>48</v>
      </c>
      <c r="E8" s="8" t="s">
        <v>84</v>
      </c>
      <c r="G8" s="8" t="s">
        <v>13</v>
      </c>
    </row>
    <row r="9" spans="1:9" ht="21" x14ac:dyDescent="0.25">
      <c r="A9" s="3" t="s">
        <v>92</v>
      </c>
      <c r="C9" s="4">
        <v>-16380362603</v>
      </c>
      <c r="E9" s="5">
        <v>1.4967999999999999</v>
      </c>
      <c r="G9" s="5">
        <v>-1.44E-2</v>
      </c>
    </row>
    <row r="10" spans="1:9" ht="21" x14ac:dyDescent="0.25">
      <c r="A10" s="3" t="s">
        <v>93</v>
      </c>
      <c r="C10" s="11">
        <v>4531694444</v>
      </c>
      <c r="E10" s="12">
        <v>-0.41410000000000002</v>
      </c>
      <c r="G10" s="12">
        <v>4.0000000000000001E-3</v>
      </c>
    </row>
    <row r="11" spans="1:9" ht="19.5" thickBot="1" x14ac:dyDescent="0.3">
      <c r="C11" s="13">
        <f>SUM(C9:C10)</f>
        <v>-11848668159</v>
      </c>
      <c r="E11" s="14">
        <f>SUM(E9:E10)</f>
        <v>1.0827</v>
      </c>
      <c r="G11" s="14">
        <f>SUM(G9:G10)</f>
        <v>-1.04E-2</v>
      </c>
    </row>
    <row r="12" spans="1:9" ht="19.5" thickTop="1" x14ac:dyDescent="0.25"/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workbookViewId="0">
      <selection activeCell="A18" sqref="A18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1" x14ac:dyDescent="0.2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s="23" customFormat="1" ht="24" x14ac:dyDescent="0.55000000000000004">
      <c r="A6" s="28" t="s">
        <v>99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s="23" customFormat="1" ht="24" x14ac:dyDescent="0.55000000000000004">
      <c r="A7" s="28" t="s">
        <v>100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s="23" customFormat="1" ht="24" x14ac:dyDescent="0.55000000000000004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21" x14ac:dyDescent="0.25">
      <c r="A9" s="7" t="s">
        <v>3</v>
      </c>
      <c r="C9" s="8" t="s">
        <v>69</v>
      </c>
      <c r="D9" s="8" t="s">
        <v>69</v>
      </c>
      <c r="E9" s="8" t="s">
        <v>69</v>
      </c>
      <c r="F9" s="8" t="s">
        <v>69</v>
      </c>
      <c r="G9" s="8" t="s">
        <v>69</v>
      </c>
      <c r="H9" s="8" t="s">
        <v>69</v>
      </c>
      <c r="I9" s="8" t="s">
        <v>69</v>
      </c>
      <c r="J9" s="8" t="s">
        <v>69</v>
      </c>
      <c r="K9" s="8" t="s">
        <v>69</v>
      </c>
      <c r="M9" s="8" t="s">
        <v>70</v>
      </c>
      <c r="N9" s="8" t="s">
        <v>70</v>
      </c>
      <c r="O9" s="8" t="s">
        <v>70</v>
      </c>
      <c r="P9" s="8" t="s">
        <v>70</v>
      </c>
      <c r="Q9" s="8" t="s">
        <v>70</v>
      </c>
      <c r="R9" s="8" t="s">
        <v>70</v>
      </c>
      <c r="S9" s="8" t="s">
        <v>70</v>
      </c>
      <c r="T9" s="8" t="s">
        <v>70</v>
      </c>
      <c r="U9" s="8" t="s">
        <v>70</v>
      </c>
    </row>
    <row r="10" spans="1:21" ht="21" x14ac:dyDescent="0.25">
      <c r="A10" s="8" t="s">
        <v>3</v>
      </c>
      <c r="C10" s="8" t="s">
        <v>81</v>
      </c>
      <c r="E10" s="8" t="s">
        <v>82</v>
      </c>
      <c r="G10" s="8" t="s">
        <v>83</v>
      </c>
      <c r="I10" s="8" t="s">
        <v>48</v>
      </c>
      <c r="K10" s="8" t="s">
        <v>84</v>
      </c>
      <c r="M10" s="8" t="s">
        <v>81</v>
      </c>
      <c r="O10" s="8" t="s">
        <v>82</v>
      </c>
      <c r="Q10" s="8" t="s">
        <v>83</v>
      </c>
      <c r="S10" s="8" t="s">
        <v>48</v>
      </c>
      <c r="U10" s="8" t="s">
        <v>84</v>
      </c>
    </row>
    <row r="11" spans="1:21" ht="21" x14ac:dyDescent="0.25">
      <c r="A11" s="3" t="s">
        <v>21</v>
      </c>
      <c r="C11" s="4">
        <v>0</v>
      </c>
      <c r="E11" s="4">
        <v>-50264824</v>
      </c>
      <c r="G11" s="4">
        <v>57100662</v>
      </c>
      <c r="I11" s="4">
        <v>6835838</v>
      </c>
      <c r="K11" s="5">
        <v>-5.9999999999999995E-4</v>
      </c>
      <c r="M11" s="4">
        <v>0</v>
      </c>
      <c r="O11" s="4">
        <v>-428346071</v>
      </c>
      <c r="Q11" s="4">
        <v>57100662</v>
      </c>
      <c r="S11" s="4">
        <v>-371245409</v>
      </c>
      <c r="U11" s="5">
        <v>-5.3E-3</v>
      </c>
    </row>
    <row r="12" spans="1:21" ht="21" x14ac:dyDescent="0.25">
      <c r="A12" s="3" t="s">
        <v>23</v>
      </c>
      <c r="C12" s="4">
        <v>0</v>
      </c>
      <c r="E12" s="4">
        <v>-437837640</v>
      </c>
      <c r="G12" s="4">
        <v>719274490</v>
      </c>
      <c r="I12" s="4">
        <v>281436850</v>
      </c>
      <c r="K12" s="5">
        <v>-2.5700000000000001E-2</v>
      </c>
      <c r="M12" s="4">
        <v>0</v>
      </c>
      <c r="O12" s="4">
        <v>-5916297</v>
      </c>
      <c r="Q12" s="4">
        <v>719274490</v>
      </c>
      <c r="S12" s="4">
        <v>713358193</v>
      </c>
      <c r="U12" s="5">
        <v>1.0200000000000001E-2</v>
      </c>
    </row>
    <row r="13" spans="1:21" ht="21" x14ac:dyDescent="0.25">
      <c r="A13" s="3" t="s">
        <v>22</v>
      </c>
      <c r="C13" s="4">
        <v>0</v>
      </c>
      <c r="E13" s="4">
        <v>-683899677</v>
      </c>
      <c r="G13" s="4">
        <v>425501200</v>
      </c>
      <c r="I13" s="4">
        <v>-258398477</v>
      </c>
      <c r="K13" s="5">
        <v>2.3599999999999999E-2</v>
      </c>
      <c r="M13" s="4">
        <v>0</v>
      </c>
      <c r="O13" s="4">
        <v>-234</v>
      </c>
      <c r="Q13" s="4">
        <v>425501200</v>
      </c>
      <c r="S13" s="4">
        <v>425500966</v>
      </c>
      <c r="U13" s="5">
        <v>6.1000000000000004E-3</v>
      </c>
    </row>
    <row r="14" spans="1:21" ht="21" x14ac:dyDescent="0.25">
      <c r="A14" s="3" t="s">
        <v>20</v>
      </c>
      <c r="C14" s="4">
        <v>0</v>
      </c>
      <c r="E14" s="4">
        <v>0</v>
      </c>
      <c r="G14" s="4">
        <v>793678090</v>
      </c>
      <c r="I14" s="4">
        <v>793678090</v>
      </c>
      <c r="K14" s="5">
        <v>-7.2499999999999995E-2</v>
      </c>
      <c r="M14" s="4">
        <v>0</v>
      </c>
      <c r="O14" s="4">
        <v>0</v>
      </c>
      <c r="Q14" s="4">
        <v>793678090</v>
      </c>
      <c r="S14" s="4">
        <v>793678090</v>
      </c>
      <c r="U14" s="5">
        <v>1.14E-2</v>
      </c>
    </row>
    <row r="15" spans="1:21" ht="21" x14ac:dyDescent="0.25">
      <c r="A15" s="3" t="s">
        <v>37</v>
      </c>
      <c r="C15" s="4">
        <v>0</v>
      </c>
      <c r="E15" s="4">
        <v>0</v>
      </c>
      <c r="G15" s="4">
        <v>457793191</v>
      </c>
      <c r="I15" s="4">
        <v>457793191</v>
      </c>
      <c r="K15" s="5">
        <v>-4.1799999999999997E-2</v>
      </c>
      <c r="M15" s="4">
        <v>0</v>
      </c>
      <c r="O15" s="4">
        <v>0</v>
      </c>
      <c r="Q15" s="4">
        <v>457793191</v>
      </c>
      <c r="S15" s="4">
        <v>457793191</v>
      </c>
      <c r="U15" s="5">
        <v>6.6E-3</v>
      </c>
    </row>
    <row r="16" spans="1:21" ht="21" x14ac:dyDescent="0.25">
      <c r="A16" s="3" t="s">
        <v>26</v>
      </c>
      <c r="C16" s="4">
        <v>0</v>
      </c>
      <c r="E16" s="4">
        <v>-5304356660</v>
      </c>
      <c r="G16" s="4">
        <v>377987450</v>
      </c>
      <c r="I16" s="4">
        <v>-4926369210</v>
      </c>
      <c r="K16" s="5">
        <v>0.45019999999999999</v>
      </c>
      <c r="M16" s="4">
        <v>0</v>
      </c>
      <c r="O16" s="4">
        <v>12840928273</v>
      </c>
      <c r="Q16" s="4">
        <v>377987450</v>
      </c>
      <c r="S16" s="4">
        <v>13218915723</v>
      </c>
      <c r="U16" s="5">
        <v>0.1893</v>
      </c>
    </row>
    <row r="17" spans="1:21" ht="21" x14ac:dyDescent="0.25">
      <c r="A17" s="3" t="s">
        <v>15</v>
      </c>
      <c r="C17" s="4">
        <v>0</v>
      </c>
      <c r="E17" s="4">
        <v>387531410</v>
      </c>
      <c r="G17" s="4">
        <v>1649825135</v>
      </c>
      <c r="I17" s="4">
        <v>2037356545</v>
      </c>
      <c r="K17" s="5">
        <v>-0.1862</v>
      </c>
      <c r="M17" s="4">
        <v>0</v>
      </c>
      <c r="O17" s="4">
        <v>1747971348</v>
      </c>
      <c r="Q17" s="4">
        <v>1649825135</v>
      </c>
      <c r="S17" s="4">
        <v>3397796483</v>
      </c>
      <c r="U17" s="5">
        <v>4.87E-2</v>
      </c>
    </row>
    <row r="18" spans="1:21" ht="21" x14ac:dyDescent="0.25">
      <c r="A18" s="3" t="s">
        <v>34</v>
      </c>
      <c r="C18" s="4">
        <v>0</v>
      </c>
      <c r="E18" s="4">
        <v>0</v>
      </c>
      <c r="G18" s="4">
        <v>1144041940</v>
      </c>
      <c r="I18" s="4">
        <v>1144041940</v>
      </c>
      <c r="K18" s="5">
        <v>-0.1045</v>
      </c>
      <c r="M18" s="4">
        <v>0</v>
      </c>
      <c r="O18" s="4">
        <v>0</v>
      </c>
      <c r="Q18" s="4">
        <v>1144041940</v>
      </c>
      <c r="S18" s="4">
        <v>1144041940</v>
      </c>
      <c r="U18" s="5">
        <v>1.6400000000000001E-2</v>
      </c>
    </row>
    <row r="19" spans="1:21" ht="21" x14ac:dyDescent="0.25">
      <c r="A19" s="3" t="s">
        <v>35</v>
      </c>
      <c r="C19" s="4">
        <v>0</v>
      </c>
      <c r="E19" s="4">
        <v>1863653540</v>
      </c>
      <c r="G19" s="4">
        <v>0</v>
      </c>
      <c r="I19" s="4">
        <v>1863653540</v>
      </c>
      <c r="K19" s="5">
        <v>-0.17030000000000001</v>
      </c>
      <c r="M19" s="4">
        <v>0</v>
      </c>
      <c r="O19" s="4">
        <v>1863653540</v>
      </c>
      <c r="Q19" s="4">
        <v>0</v>
      </c>
      <c r="S19" s="4">
        <v>1863653540</v>
      </c>
      <c r="U19" s="5">
        <v>2.6700000000000002E-2</v>
      </c>
    </row>
    <row r="20" spans="1:21" ht="21" x14ac:dyDescent="0.25">
      <c r="A20" s="3" t="s">
        <v>25</v>
      </c>
      <c r="C20" s="4">
        <v>0</v>
      </c>
      <c r="E20" s="4">
        <v>-3528877500</v>
      </c>
      <c r="G20" s="4">
        <v>0</v>
      </c>
      <c r="I20" s="4">
        <v>-3528877500</v>
      </c>
      <c r="K20" s="5">
        <v>0.32250000000000001</v>
      </c>
      <c r="M20" s="4">
        <v>0</v>
      </c>
      <c r="O20" s="4">
        <v>-2862000273</v>
      </c>
      <c r="Q20" s="4">
        <v>0</v>
      </c>
      <c r="S20" s="4">
        <v>-2862000273</v>
      </c>
      <c r="U20" s="5">
        <v>-4.1000000000000002E-2</v>
      </c>
    </row>
    <row r="21" spans="1:21" ht="21" x14ac:dyDescent="0.25">
      <c r="A21" s="3" t="s">
        <v>28</v>
      </c>
      <c r="C21" s="4">
        <v>0</v>
      </c>
      <c r="E21" s="4">
        <v>-1791739508</v>
      </c>
      <c r="G21" s="4">
        <v>0</v>
      </c>
      <c r="I21" s="4">
        <v>-1791739508</v>
      </c>
      <c r="K21" s="5">
        <v>0.16370000000000001</v>
      </c>
      <c r="M21" s="4">
        <v>0</v>
      </c>
      <c r="O21" s="4">
        <v>-2323121179</v>
      </c>
      <c r="Q21" s="4">
        <v>0</v>
      </c>
      <c r="S21" s="4">
        <v>-2323121179</v>
      </c>
      <c r="U21" s="5">
        <v>-3.3300000000000003E-2</v>
      </c>
    </row>
    <row r="22" spans="1:21" ht="21" x14ac:dyDescent="0.25">
      <c r="A22" s="3" t="s">
        <v>16</v>
      </c>
      <c r="C22" s="4">
        <v>0</v>
      </c>
      <c r="E22" s="4">
        <v>-3325106865</v>
      </c>
      <c r="G22" s="4">
        <v>0</v>
      </c>
      <c r="I22" s="4">
        <v>-3325106865</v>
      </c>
      <c r="K22" s="5">
        <v>0.30380000000000001</v>
      </c>
      <c r="M22" s="4">
        <v>0</v>
      </c>
      <c r="O22" s="4">
        <v>-981110424</v>
      </c>
      <c r="Q22" s="4">
        <v>0</v>
      </c>
      <c r="S22" s="4">
        <v>-981110424</v>
      </c>
      <c r="U22" s="5">
        <v>-1.41E-2</v>
      </c>
    </row>
    <row r="23" spans="1:21" ht="21" x14ac:dyDescent="0.25">
      <c r="A23" s="3" t="s">
        <v>29</v>
      </c>
      <c r="C23" s="4">
        <v>0</v>
      </c>
      <c r="E23" s="4">
        <v>-3011920027</v>
      </c>
      <c r="G23" s="4">
        <v>0</v>
      </c>
      <c r="I23" s="4">
        <v>-3011920027</v>
      </c>
      <c r="K23" s="5">
        <v>0.2752</v>
      </c>
      <c r="M23" s="4">
        <v>0</v>
      </c>
      <c r="O23" s="4">
        <v>-618869984</v>
      </c>
      <c r="Q23" s="4">
        <v>0</v>
      </c>
      <c r="S23" s="4">
        <v>-618869984</v>
      </c>
      <c r="U23" s="5">
        <v>-8.8999999999999999E-3</v>
      </c>
    </row>
    <row r="24" spans="1:21" ht="21" x14ac:dyDescent="0.25">
      <c r="A24" s="3" t="s">
        <v>30</v>
      </c>
      <c r="C24" s="4">
        <v>0</v>
      </c>
      <c r="E24" s="4">
        <v>-6204775899</v>
      </c>
      <c r="G24" s="4">
        <v>0</v>
      </c>
      <c r="I24" s="4">
        <v>-6204775899</v>
      </c>
      <c r="K24" s="5">
        <v>0.56699999999999995</v>
      </c>
      <c r="M24" s="4">
        <v>0</v>
      </c>
      <c r="O24" s="4">
        <v>-5229129261</v>
      </c>
      <c r="Q24" s="4">
        <v>0</v>
      </c>
      <c r="S24" s="4">
        <v>-5229129261</v>
      </c>
      <c r="U24" s="5">
        <v>-7.4899999999999994E-2</v>
      </c>
    </row>
    <row r="25" spans="1:21" ht="21" x14ac:dyDescent="0.25">
      <c r="A25" s="3" t="s">
        <v>18</v>
      </c>
      <c r="C25" s="4">
        <v>0</v>
      </c>
      <c r="E25" s="4">
        <v>-912755834</v>
      </c>
      <c r="G25" s="4">
        <v>0</v>
      </c>
      <c r="I25" s="4">
        <v>-912755834</v>
      </c>
      <c r="K25" s="5">
        <v>8.3400000000000002E-2</v>
      </c>
      <c r="M25" s="4">
        <v>0</v>
      </c>
      <c r="O25" s="4">
        <v>-1169757014</v>
      </c>
      <c r="Q25" s="4">
        <v>0</v>
      </c>
      <c r="S25" s="4">
        <v>-1169757014</v>
      </c>
      <c r="U25" s="5">
        <v>-1.6799999999999999E-2</v>
      </c>
    </row>
    <row r="26" spans="1:21" ht="21" x14ac:dyDescent="0.25">
      <c r="A26" s="3" t="s">
        <v>32</v>
      </c>
      <c r="C26" s="4">
        <v>0</v>
      </c>
      <c r="E26" s="4">
        <v>-24774646</v>
      </c>
      <c r="G26" s="4">
        <v>0</v>
      </c>
      <c r="I26" s="4">
        <v>-24774646</v>
      </c>
      <c r="K26" s="5">
        <v>2.3E-3</v>
      </c>
      <c r="M26" s="4">
        <v>0</v>
      </c>
      <c r="O26" s="4">
        <v>-24774646</v>
      </c>
      <c r="Q26" s="4">
        <v>0</v>
      </c>
      <c r="S26" s="4">
        <v>-24774646</v>
      </c>
      <c r="U26" s="5">
        <v>-4.0000000000000002E-4</v>
      </c>
    </row>
    <row r="27" spans="1:21" ht="21" x14ac:dyDescent="0.25">
      <c r="A27" s="3" t="s">
        <v>31</v>
      </c>
      <c r="C27" s="4">
        <v>0</v>
      </c>
      <c r="E27" s="4">
        <v>-1860861600</v>
      </c>
      <c r="G27" s="4">
        <v>0</v>
      </c>
      <c r="I27" s="4">
        <v>-1860861600</v>
      </c>
      <c r="K27" s="5">
        <v>0.17</v>
      </c>
      <c r="M27" s="4">
        <v>0</v>
      </c>
      <c r="O27" s="4">
        <v>-1522292029</v>
      </c>
      <c r="Q27" s="4">
        <v>0</v>
      </c>
      <c r="S27" s="4">
        <v>-1522292029</v>
      </c>
      <c r="U27" s="5">
        <v>-2.18E-2</v>
      </c>
    </row>
    <row r="28" spans="1:21" ht="21" x14ac:dyDescent="0.25">
      <c r="A28" s="3" t="s">
        <v>17</v>
      </c>
      <c r="C28" s="4">
        <v>0</v>
      </c>
      <c r="E28" s="4">
        <v>-981889887</v>
      </c>
      <c r="G28" s="4">
        <v>0</v>
      </c>
      <c r="I28" s="4">
        <v>-981889887</v>
      </c>
      <c r="K28" s="5">
        <v>8.9700000000000002E-2</v>
      </c>
      <c r="M28" s="4">
        <v>0</v>
      </c>
      <c r="O28" s="4">
        <v>-943105132</v>
      </c>
      <c r="Q28" s="4">
        <v>0</v>
      </c>
      <c r="S28" s="4">
        <v>-943105132</v>
      </c>
      <c r="U28" s="5">
        <v>-1.35E-2</v>
      </c>
    </row>
    <row r="29" spans="1:21" ht="21" x14ac:dyDescent="0.25">
      <c r="A29" s="3" t="s">
        <v>24</v>
      </c>
      <c r="C29" s="4">
        <v>0</v>
      </c>
      <c r="E29" s="4">
        <v>1118837348</v>
      </c>
      <c r="G29" s="4">
        <v>0</v>
      </c>
      <c r="I29" s="4">
        <v>1118837348</v>
      </c>
      <c r="K29" s="5">
        <v>-0.1022</v>
      </c>
      <c r="M29" s="4">
        <v>0</v>
      </c>
      <c r="O29" s="4">
        <v>4370609234</v>
      </c>
      <c r="Q29" s="4">
        <v>0</v>
      </c>
      <c r="S29" s="4">
        <v>4370609234</v>
      </c>
      <c r="U29" s="5">
        <v>6.2600000000000003E-2</v>
      </c>
    </row>
    <row r="30" spans="1:21" ht="21" x14ac:dyDescent="0.25">
      <c r="A30" s="3" t="s">
        <v>38</v>
      </c>
      <c r="C30" s="4">
        <v>0</v>
      </c>
      <c r="E30" s="4">
        <v>-111648405</v>
      </c>
      <c r="G30" s="4">
        <v>0</v>
      </c>
      <c r="I30" s="4">
        <v>-111648405</v>
      </c>
      <c r="K30" s="5">
        <v>1.0200000000000001E-2</v>
      </c>
      <c r="M30" s="4">
        <v>0</v>
      </c>
      <c r="O30" s="4">
        <v>-111648405</v>
      </c>
      <c r="Q30" s="4">
        <v>0</v>
      </c>
      <c r="S30" s="4">
        <v>-111648405</v>
      </c>
      <c r="U30" s="5">
        <v>-1.6000000000000001E-3</v>
      </c>
    </row>
    <row r="31" spans="1:21" ht="21" x14ac:dyDescent="0.25">
      <c r="A31" s="3" t="s">
        <v>33</v>
      </c>
      <c r="C31" s="4">
        <v>0</v>
      </c>
      <c r="E31" s="4">
        <v>-278633411</v>
      </c>
      <c r="G31" s="4">
        <v>0</v>
      </c>
      <c r="I31" s="4">
        <v>-278633411</v>
      </c>
      <c r="K31" s="5">
        <v>2.5499999999999998E-2</v>
      </c>
      <c r="M31" s="4">
        <v>0</v>
      </c>
      <c r="O31" s="4">
        <v>-278633411</v>
      </c>
      <c r="Q31" s="4">
        <v>0</v>
      </c>
      <c r="S31" s="4">
        <v>-278633411</v>
      </c>
      <c r="U31" s="5">
        <v>-4.0000000000000001E-3</v>
      </c>
    </row>
    <row r="32" spans="1:21" ht="21" x14ac:dyDescent="0.25">
      <c r="A32" s="3" t="s">
        <v>39</v>
      </c>
      <c r="C32" s="4">
        <v>0</v>
      </c>
      <c r="E32" s="4">
        <v>-840223469</v>
      </c>
      <c r="G32" s="4">
        <v>0</v>
      </c>
      <c r="I32" s="4">
        <v>-840223469</v>
      </c>
      <c r="K32" s="5">
        <v>7.6799999999999993E-2</v>
      </c>
      <c r="M32" s="4">
        <v>0</v>
      </c>
      <c r="O32" s="4">
        <v>-840223469</v>
      </c>
      <c r="Q32" s="4">
        <v>0</v>
      </c>
      <c r="S32" s="4">
        <v>-840223469</v>
      </c>
      <c r="U32" s="5">
        <v>-1.2E-2</v>
      </c>
    </row>
    <row r="33" spans="1:21" ht="21" x14ac:dyDescent="0.25">
      <c r="A33" s="3" t="s">
        <v>36</v>
      </c>
      <c r="C33" s="4">
        <v>0</v>
      </c>
      <c r="E33" s="4">
        <v>155949819</v>
      </c>
      <c r="G33" s="4">
        <v>0</v>
      </c>
      <c r="I33" s="4">
        <v>155949819</v>
      </c>
      <c r="K33" s="5">
        <v>-1.43E-2</v>
      </c>
      <c r="M33" s="4">
        <v>0</v>
      </c>
      <c r="O33" s="4">
        <v>155949819</v>
      </c>
      <c r="Q33" s="4">
        <v>0</v>
      </c>
      <c r="S33" s="4">
        <v>155949819</v>
      </c>
      <c r="U33" s="5">
        <v>2.2000000000000001E-3</v>
      </c>
    </row>
    <row r="34" spans="1:21" ht="21" x14ac:dyDescent="0.25">
      <c r="A34" s="3" t="s">
        <v>19</v>
      </c>
      <c r="C34" s="4">
        <v>0</v>
      </c>
      <c r="E34" s="4">
        <v>0</v>
      </c>
      <c r="G34" s="4">
        <v>0</v>
      </c>
      <c r="I34" s="4">
        <v>0</v>
      </c>
      <c r="K34" s="5">
        <v>0</v>
      </c>
      <c r="M34" s="4">
        <v>0</v>
      </c>
      <c r="O34" s="4">
        <v>-331858600</v>
      </c>
      <c r="Q34" s="4">
        <v>0</v>
      </c>
      <c r="S34" s="4">
        <v>-331858600</v>
      </c>
      <c r="U34" s="5">
        <v>-4.7999999999999996E-3</v>
      </c>
    </row>
    <row r="35" spans="1:21" ht="21" x14ac:dyDescent="0.25">
      <c r="A35" s="3" t="s">
        <v>27</v>
      </c>
      <c r="C35" s="11">
        <v>0</v>
      </c>
      <c r="E35" s="11">
        <v>3818028974</v>
      </c>
      <c r="G35" s="11">
        <v>0</v>
      </c>
      <c r="I35" s="11">
        <v>3818028974</v>
      </c>
      <c r="K35" s="12">
        <v>-0.34889999999999999</v>
      </c>
      <c r="M35" s="11">
        <v>0</v>
      </c>
      <c r="O35" s="11">
        <v>3283043770</v>
      </c>
      <c r="Q35" s="11">
        <v>0</v>
      </c>
      <c r="S35" s="11">
        <v>3283043770</v>
      </c>
      <c r="U35" s="12">
        <v>4.7E-2</v>
      </c>
    </row>
    <row r="36" spans="1:21" ht="19.5" thickBot="1" x14ac:dyDescent="0.3">
      <c r="C36" s="13">
        <f>SUM(C11:C35)</f>
        <v>0</v>
      </c>
      <c r="E36" s="13">
        <f>SUM(E11:E35)</f>
        <v>-22005564761</v>
      </c>
      <c r="G36" s="13">
        <f>SUM(G11:G35)</f>
        <v>5625202158</v>
      </c>
      <c r="I36" s="13">
        <f>SUM(I11:I35)</f>
        <v>-16380362603</v>
      </c>
      <c r="K36" s="17">
        <f>SUM(K11:K35)</f>
        <v>1.4968999999999997</v>
      </c>
      <c r="M36" s="13">
        <f>SUM(M11:M35)</f>
        <v>0</v>
      </c>
      <c r="O36" s="13">
        <f>SUM(O11:O35)</f>
        <v>6591369555</v>
      </c>
      <c r="Q36" s="13">
        <f>SUM(Q11:Q35)</f>
        <v>5625202158</v>
      </c>
      <c r="S36" s="13">
        <f>SUM(S11:S35)</f>
        <v>12216571713</v>
      </c>
      <c r="U36" s="14">
        <f>SUM(U11:U35)</f>
        <v>0.17480000000000007</v>
      </c>
    </row>
    <row r="37" spans="1:21" ht="19.5" thickTop="1" x14ac:dyDescent="0.25"/>
  </sheetData>
  <mergeCells count="16">
    <mergeCell ref="A2:U2"/>
    <mergeCell ref="A3:U3"/>
    <mergeCell ref="A4:U4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zoomScale="85" zoomScaleNormal="85" workbookViewId="0">
      <selection activeCell="B19" sqref="B19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2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23" customFormat="1" ht="24" x14ac:dyDescent="0.55000000000000004">
      <c r="A6" s="28" t="s">
        <v>101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s="23" customFormat="1" ht="24" x14ac:dyDescent="0.55000000000000004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1" x14ac:dyDescent="0.25">
      <c r="A8" s="7" t="s">
        <v>3</v>
      </c>
      <c r="C8" s="8" t="s">
        <v>69</v>
      </c>
      <c r="D8" s="8" t="s">
        <v>69</v>
      </c>
      <c r="E8" s="8" t="s">
        <v>69</v>
      </c>
      <c r="F8" s="8" t="s">
        <v>69</v>
      </c>
      <c r="G8" s="8" t="s">
        <v>69</v>
      </c>
      <c r="H8" s="8" t="s">
        <v>69</v>
      </c>
      <c r="I8" s="8" t="s">
        <v>69</v>
      </c>
      <c r="K8" s="8" t="s">
        <v>70</v>
      </c>
      <c r="L8" s="8" t="s">
        <v>70</v>
      </c>
      <c r="M8" s="8" t="s">
        <v>70</v>
      </c>
      <c r="N8" s="8" t="s">
        <v>70</v>
      </c>
      <c r="O8" s="8" t="s">
        <v>70</v>
      </c>
      <c r="P8" s="8" t="s">
        <v>70</v>
      </c>
      <c r="Q8" s="8" t="s">
        <v>70</v>
      </c>
    </row>
    <row r="9" spans="1:17" ht="21" x14ac:dyDescent="0.25">
      <c r="A9" s="8" t="s">
        <v>3</v>
      </c>
      <c r="C9" s="8" t="s">
        <v>7</v>
      </c>
      <c r="E9" s="8" t="s">
        <v>77</v>
      </c>
      <c r="G9" s="8" t="s">
        <v>78</v>
      </c>
      <c r="I9" s="8" t="s">
        <v>79</v>
      </c>
      <c r="K9" s="8" t="s">
        <v>7</v>
      </c>
      <c r="M9" s="8" t="s">
        <v>77</v>
      </c>
      <c r="O9" s="8" t="s">
        <v>78</v>
      </c>
      <c r="Q9" s="8" t="s">
        <v>79</v>
      </c>
    </row>
    <row r="10" spans="1:17" ht="21" x14ac:dyDescent="0.25">
      <c r="A10" s="3" t="s">
        <v>35</v>
      </c>
      <c r="C10" s="4">
        <v>5000000</v>
      </c>
      <c r="E10" s="4">
        <v>86134432500</v>
      </c>
      <c r="G10" s="4">
        <v>84270778960</v>
      </c>
      <c r="I10" s="4">
        <v>1863653540</v>
      </c>
      <c r="K10" s="4">
        <v>5000000</v>
      </c>
      <c r="M10" s="4">
        <v>86134432500</v>
      </c>
      <c r="O10" s="4">
        <v>84270778960</v>
      </c>
      <c r="Q10" s="4">
        <v>1863653540</v>
      </c>
    </row>
    <row r="11" spans="1:17" ht="21" x14ac:dyDescent="0.25">
      <c r="A11" s="3" t="s">
        <v>25</v>
      </c>
      <c r="C11" s="4">
        <v>5000000</v>
      </c>
      <c r="E11" s="4">
        <v>38668545000</v>
      </c>
      <c r="G11" s="4">
        <v>42197422500</v>
      </c>
      <c r="I11" s="4">
        <v>-3528877500</v>
      </c>
      <c r="K11" s="4">
        <v>5000000</v>
      </c>
      <c r="M11" s="4">
        <v>38668545000</v>
      </c>
      <c r="O11" s="4">
        <v>41530545273</v>
      </c>
      <c r="Q11" s="4">
        <v>-2862000273</v>
      </c>
    </row>
    <row r="12" spans="1:17" ht="21" x14ac:dyDescent="0.25">
      <c r="A12" s="3" t="s">
        <v>28</v>
      </c>
      <c r="C12" s="4">
        <v>3148318</v>
      </c>
      <c r="E12" s="4">
        <v>41811262385</v>
      </c>
      <c r="G12" s="4">
        <v>43603001894</v>
      </c>
      <c r="I12" s="4">
        <v>-1791739508</v>
      </c>
      <c r="K12" s="4">
        <v>3148318</v>
      </c>
      <c r="M12" s="4">
        <v>41811262385</v>
      </c>
      <c r="O12" s="4">
        <v>44134383565</v>
      </c>
      <c r="Q12" s="4">
        <v>-2323121179</v>
      </c>
    </row>
    <row r="13" spans="1:17" ht="21" x14ac:dyDescent="0.25">
      <c r="A13" s="3" t="s">
        <v>16</v>
      </c>
      <c r="C13" s="4">
        <v>8061165</v>
      </c>
      <c r="E13" s="4">
        <v>52326202975</v>
      </c>
      <c r="G13" s="4">
        <v>55651309841</v>
      </c>
      <c r="I13" s="4">
        <v>-3325106865</v>
      </c>
      <c r="K13" s="4">
        <v>8061165</v>
      </c>
      <c r="M13" s="4">
        <v>52326202975</v>
      </c>
      <c r="O13" s="4">
        <v>53307313400</v>
      </c>
      <c r="Q13" s="4">
        <v>-981110424</v>
      </c>
    </row>
    <row r="14" spans="1:17" ht="21" x14ac:dyDescent="0.25">
      <c r="A14" s="3" t="s">
        <v>21</v>
      </c>
      <c r="C14" s="4">
        <v>1380584</v>
      </c>
      <c r="E14" s="4">
        <v>34446475082</v>
      </c>
      <c r="G14" s="4">
        <v>34496739907</v>
      </c>
      <c r="I14" s="4">
        <v>-50264824</v>
      </c>
      <c r="K14" s="4">
        <v>1380584</v>
      </c>
      <c r="M14" s="4">
        <v>34446475082</v>
      </c>
      <c r="O14" s="4">
        <v>34874821154</v>
      </c>
      <c r="Q14" s="4">
        <v>-428346071</v>
      </c>
    </row>
    <row r="15" spans="1:17" ht="21" x14ac:dyDescent="0.25">
      <c r="A15" s="3" t="s">
        <v>23</v>
      </c>
      <c r="C15" s="4">
        <v>258483</v>
      </c>
      <c r="E15" s="4">
        <v>899307591</v>
      </c>
      <c r="G15" s="4">
        <v>1337145232</v>
      </c>
      <c r="I15" s="4">
        <v>-437837640</v>
      </c>
      <c r="K15" s="4">
        <v>258483</v>
      </c>
      <c r="M15" s="4">
        <v>899307591</v>
      </c>
      <c r="O15" s="4">
        <v>905223889</v>
      </c>
      <c r="Q15" s="4">
        <v>-5916297</v>
      </c>
    </row>
    <row r="16" spans="1:17" ht="21" x14ac:dyDescent="0.25">
      <c r="A16" s="3" t="s">
        <v>29</v>
      </c>
      <c r="C16" s="4">
        <v>7769098</v>
      </c>
      <c r="E16" s="4">
        <v>62169118528</v>
      </c>
      <c r="G16" s="4">
        <v>65181038556</v>
      </c>
      <c r="I16" s="4">
        <v>-3011920027</v>
      </c>
      <c r="K16" s="4">
        <v>7769098</v>
      </c>
      <c r="M16" s="4">
        <v>62169118528</v>
      </c>
      <c r="O16" s="4">
        <v>62787988513</v>
      </c>
      <c r="Q16" s="4">
        <v>-618869984</v>
      </c>
    </row>
    <row r="17" spans="1:17" ht="21" x14ac:dyDescent="0.25">
      <c r="A17" s="3" t="s">
        <v>30</v>
      </c>
      <c r="C17" s="4">
        <v>28897756</v>
      </c>
      <c r="E17" s="4">
        <v>119212129559</v>
      </c>
      <c r="G17" s="4">
        <v>125416905459</v>
      </c>
      <c r="I17" s="4">
        <v>-6204775899</v>
      </c>
      <c r="K17" s="4">
        <v>28897756</v>
      </c>
      <c r="M17" s="4">
        <v>119212129559</v>
      </c>
      <c r="O17" s="4">
        <v>124441258821</v>
      </c>
      <c r="Q17" s="4">
        <v>-5229129261</v>
      </c>
    </row>
    <row r="18" spans="1:17" ht="21" x14ac:dyDescent="0.25">
      <c r="A18" s="3" t="s">
        <v>18</v>
      </c>
      <c r="C18" s="4">
        <v>5668020</v>
      </c>
      <c r="E18" s="4">
        <v>12333472370</v>
      </c>
      <c r="G18" s="4">
        <v>13246228205</v>
      </c>
      <c r="I18" s="4">
        <v>-912755834</v>
      </c>
      <c r="K18" s="4">
        <v>5668020</v>
      </c>
      <c r="M18" s="4">
        <v>12333472370</v>
      </c>
      <c r="O18" s="4">
        <v>13503229385</v>
      </c>
      <c r="Q18" s="4">
        <v>-1169757014</v>
      </c>
    </row>
    <row r="19" spans="1:17" ht="21" x14ac:dyDescent="0.25">
      <c r="A19" s="3" t="s">
        <v>22</v>
      </c>
      <c r="C19" s="4">
        <v>1</v>
      </c>
      <c r="E19" s="4">
        <v>5010</v>
      </c>
      <c r="G19" s="4">
        <v>683904688</v>
      </c>
      <c r="I19" s="4">
        <v>-683899677</v>
      </c>
      <c r="K19" s="4">
        <v>1</v>
      </c>
      <c r="M19" s="4">
        <v>5010</v>
      </c>
      <c r="O19" s="4">
        <v>5245</v>
      </c>
      <c r="Q19" s="4">
        <v>-234</v>
      </c>
    </row>
    <row r="20" spans="1:17" ht="21" x14ac:dyDescent="0.25">
      <c r="A20" s="3" t="s">
        <v>32</v>
      </c>
      <c r="C20" s="4">
        <v>20000000</v>
      </c>
      <c r="E20" s="4">
        <v>38410092000</v>
      </c>
      <c r="G20" s="4">
        <v>38434866646</v>
      </c>
      <c r="I20" s="4">
        <v>-24774646</v>
      </c>
      <c r="K20" s="4">
        <v>20000000</v>
      </c>
      <c r="M20" s="4">
        <v>38410092000</v>
      </c>
      <c r="O20" s="4">
        <v>38434866646</v>
      </c>
      <c r="Q20" s="4">
        <v>-24774646</v>
      </c>
    </row>
    <row r="21" spans="1:17" ht="21" x14ac:dyDescent="0.25">
      <c r="A21" s="3" t="s">
        <v>31</v>
      </c>
      <c r="C21" s="4">
        <v>5200000</v>
      </c>
      <c r="E21" s="4">
        <v>38354425200</v>
      </c>
      <c r="G21" s="4">
        <v>40215286800</v>
      </c>
      <c r="I21" s="4">
        <v>-1860861600</v>
      </c>
      <c r="K21" s="4">
        <v>5200000</v>
      </c>
      <c r="M21" s="4">
        <v>38354425200</v>
      </c>
      <c r="O21" s="4">
        <v>39876717229</v>
      </c>
      <c r="Q21" s="4">
        <v>-1522292029</v>
      </c>
    </row>
    <row r="22" spans="1:17" ht="21" x14ac:dyDescent="0.25">
      <c r="A22" s="3" t="s">
        <v>17</v>
      </c>
      <c r="C22" s="4">
        <v>9272669</v>
      </c>
      <c r="E22" s="4">
        <v>23311048950</v>
      </c>
      <c r="G22" s="4">
        <v>24292938838</v>
      </c>
      <c r="I22" s="4">
        <v>-981889887</v>
      </c>
      <c r="K22" s="4">
        <v>9272669</v>
      </c>
      <c r="M22" s="4">
        <v>23311048950</v>
      </c>
      <c r="O22" s="4">
        <v>24254154083</v>
      </c>
      <c r="Q22" s="4">
        <v>-943105132</v>
      </c>
    </row>
    <row r="23" spans="1:17" ht="21" x14ac:dyDescent="0.25">
      <c r="A23" s="3" t="s">
        <v>24</v>
      </c>
      <c r="C23" s="4">
        <v>21705804</v>
      </c>
      <c r="E23" s="4">
        <v>78021182549</v>
      </c>
      <c r="G23" s="4">
        <v>76902345201</v>
      </c>
      <c r="I23" s="4">
        <v>1118837348</v>
      </c>
      <c r="K23" s="4">
        <v>21705804</v>
      </c>
      <c r="M23" s="4">
        <v>78021182549</v>
      </c>
      <c r="O23" s="4">
        <v>73650573315</v>
      </c>
      <c r="Q23" s="4">
        <v>4370609234</v>
      </c>
    </row>
    <row r="24" spans="1:17" ht="21" x14ac:dyDescent="0.25">
      <c r="A24" s="3" t="s">
        <v>38</v>
      </c>
      <c r="C24" s="4">
        <v>4900000</v>
      </c>
      <c r="E24" s="4">
        <v>9843977745</v>
      </c>
      <c r="G24" s="4">
        <v>9955626150</v>
      </c>
      <c r="I24" s="4">
        <v>-111648405</v>
      </c>
      <c r="K24" s="4">
        <v>4900000</v>
      </c>
      <c r="M24" s="4">
        <v>9843977745</v>
      </c>
      <c r="O24" s="4">
        <v>9955626150</v>
      </c>
      <c r="Q24" s="4">
        <v>-111648405</v>
      </c>
    </row>
    <row r="25" spans="1:17" ht="21" x14ac:dyDescent="0.25">
      <c r="A25" s="3" t="s">
        <v>26</v>
      </c>
      <c r="C25" s="4">
        <v>32222400</v>
      </c>
      <c r="E25" s="4">
        <v>198269888896</v>
      </c>
      <c r="G25" s="4">
        <v>203574245557</v>
      </c>
      <c r="I25" s="4">
        <v>-5304356660</v>
      </c>
      <c r="K25" s="4">
        <v>32222400</v>
      </c>
      <c r="M25" s="4">
        <v>198269888896</v>
      </c>
      <c r="O25" s="4">
        <v>185428960623</v>
      </c>
      <c r="Q25" s="4">
        <v>12840928273</v>
      </c>
    </row>
    <row r="26" spans="1:17" ht="21" x14ac:dyDescent="0.25">
      <c r="A26" s="3" t="s">
        <v>15</v>
      </c>
      <c r="C26" s="4">
        <v>618350</v>
      </c>
      <c r="E26" s="4">
        <v>28877235006</v>
      </c>
      <c r="G26" s="4">
        <v>28489703596</v>
      </c>
      <c r="I26" s="4">
        <v>387531410</v>
      </c>
      <c r="K26" s="4">
        <v>618350</v>
      </c>
      <c r="M26" s="4">
        <v>28877235006</v>
      </c>
      <c r="O26" s="4">
        <v>27129263658</v>
      </c>
      <c r="Q26" s="4">
        <v>1747971348</v>
      </c>
    </row>
    <row r="27" spans="1:17" ht="21" x14ac:dyDescent="0.25">
      <c r="A27" s="3" t="s">
        <v>33</v>
      </c>
      <c r="C27" s="4">
        <v>1358668</v>
      </c>
      <c r="E27" s="4">
        <v>4171953745</v>
      </c>
      <c r="G27" s="4">
        <v>4450587157</v>
      </c>
      <c r="I27" s="4">
        <v>-278633411</v>
      </c>
      <c r="K27" s="4">
        <v>1358668</v>
      </c>
      <c r="M27" s="4">
        <v>4171953745</v>
      </c>
      <c r="O27" s="4">
        <v>4450587157</v>
      </c>
      <c r="Q27" s="4">
        <v>-278633411</v>
      </c>
    </row>
    <row r="28" spans="1:17" ht="21" x14ac:dyDescent="0.25">
      <c r="A28" s="3" t="s">
        <v>39</v>
      </c>
      <c r="C28" s="4">
        <v>10100000</v>
      </c>
      <c r="E28" s="4">
        <v>12057925905</v>
      </c>
      <c r="G28" s="4">
        <v>12898149374</v>
      </c>
      <c r="I28" s="4">
        <v>-840223469</v>
      </c>
      <c r="K28" s="4">
        <v>10100000</v>
      </c>
      <c r="M28" s="4">
        <v>12057925905</v>
      </c>
      <c r="O28" s="4">
        <v>12898149374</v>
      </c>
      <c r="Q28" s="4">
        <v>-840223469</v>
      </c>
    </row>
    <row r="29" spans="1:17" ht="21" x14ac:dyDescent="0.25">
      <c r="A29" s="3" t="s">
        <v>36</v>
      </c>
      <c r="C29" s="4">
        <v>205059</v>
      </c>
      <c r="E29" s="4">
        <v>4119584147</v>
      </c>
      <c r="G29" s="4">
        <v>3963634328</v>
      </c>
      <c r="I29" s="4">
        <v>155949819</v>
      </c>
      <c r="K29" s="4">
        <v>205059</v>
      </c>
      <c r="M29" s="4">
        <v>4119584147</v>
      </c>
      <c r="O29" s="4">
        <v>3963634328</v>
      </c>
      <c r="Q29" s="4">
        <v>155949819</v>
      </c>
    </row>
    <row r="30" spans="1:17" ht="21" x14ac:dyDescent="0.25">
      <c r="A30" s="3" t="s">
        <v>19</v>
      </c>
      <c r="C30" s="4">
        <v>10000000</v>
      </c>
      <c r="E30" s="4">
        <v>48102079500</v>
      </c>
      <c r="G30" s="4">
        <v>48102079500</v>
      </c>
      <c r="I30" s="4">
        <v>0</v>
      </c>
      <c r="K30" s="4">
        <v>10000000</v>
      </c>
      <c r="M30" s="4">
        <v>48102079500</v>
      </c>
      <c r="O30" s="4">
        <v>48433938100</v>
      </c>
      <c r="Q30" s="4">
        <v>-331858600</v>
      </c>
    </row>
    <row r="31" spans="1:17" ht="21" x14ac:dyDescent="0.25">
      <c r="A31" s="3" t="s">
        <v>27</v>
      </c>
      <c r="C31" s="11">
        <v>11524210</v>
      </c>
      <c r="E31" s="11">
        <v>48113691992</v>
      </c>
      <c r="G31" s="11">
        <v>44295663018</v>
      </c>
      <c r="I31" s="11">
        <v>3818028974</v>
      </c>
      <c r="K31" s="11">
        <v>11524210</v>
      </c>
      <c r="M31" s="11">
        <v>48113691992</v>
      </c>
      <c r="O31" s="11">
        <v>44830648222</v>
      </c>
      <c r="Q31" s="11">
        <v>3283043770</v>
      </c>
    </row>
    <row r="32" spans="1:17" ht="19.5" thickBot="1" x14ac:dyDescent="0.3">
      <c r="C32" s="13">
        <f>SUM(C10:C31)</f>
        <v>192290585</v>
      </c>
      <c r="E32" s="13">
        <f>SUM(E10:E31)</f>
        <v>979654036635</v>
      </c>
      <c r="G32" s="13">
        <f>SUM(G10:G31)</f>
        <v>1001659601407</v>
      </c>
      <c r="I32" s="13">
        <f>SUM(I10:I31)</f>
        <v>-22005564761</v>
      </c>
      <c r="K32" s="13">
        <f>SUM(K10:K31)</f>
        <v>192290585</v>
      </c>
      <c r="M32" s="13">
        <f>SUM(M10:M31)</f>
        <v>979654036635</v>
      </c>
      <c r="O32" s="13">
        <f>SUM(O10:O31)</f>
        <v>973062667090</v>
      </c>
      <c r="Q32" s="13">
        <f>SUM(Q10:Q31)</f>
        <v>6591369555</v>
      </c>
    </row>
    <row r="33" ht="19.5" thickTop="1" x14ac:dyDescent="0.2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C20" sqref="C20"/>
    </sheetView>
  </sheetViews>
  <sheetFormatPr defaultRowHeight="18.75" x14ac:dyDescent="0.25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2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23" customFormat="1" ht="24" x14ac:dyDescent="0.55000000000000004">
      <c r="A6" s="28" t="s">
        <v>102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s="23" customFormat="1" ht="24" x14ac:dyDescent="0.55000000000000004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1" x14ac:dyDescent="0.25">
      <c r="A8" s="7" t="s">
        <v>3</v>
      </c>
      <c r="C8" s="8" t="s">
        <v>69</v>
      </c>
      <c r="D8" s="8" t="s">
        <v>69</v>
      </c>
      <c r="E8" s="8" t="s">
        <v>69</v>
      </c>
      <c r="F8" s="8" t="s">
        <v>69</v>
      </c>
      <c r="G8" s="8" t="s">
        <v>69</v>
      </c>
      <c r="H8" s="8" t="s">
        <v>69</v>
      </c>
      <c r="I8" s="8" t="s">
        <v>69</v>
      </c>
      <c r="K8" s="8" t="s">
        <v>70</v>
      </c>
      <c r="L8" s="8" t="s">
        <v>70</v>
      </c>
      <c r="M8" s="8" t="s">
        <v>70</v>
      </c>
      <c r="N8" s="8" t="s">
        <v>70</v>
      </c>
      <c r="O8" s="8" t="s">
        <v>70</v>
      </c>
      <c r="P8" s="8" t="s">
        <v>70</v>
      </c>
      <c r="Q8" s="8" t="s">
        <v>70</v>
      </c>
    </row>
    <row r="9" spans="1:17" ht="21" x14ac:dyDescent="0.25">
      <c r="A9" s="8" t="s">
        <v>3</v>
      </c>
      <c r="C9" s="8" t="s">
        <v>7</v>
      </c>
      <c r="E9" s="8" t="s">
        <v>77</v>
      </c>
      <c r="G9" s="8" t="s">
        <v>78</v>
      </c>
      <c r="I9" s="8" t="s">
        <v>80</v>
      </c>
      <c r="K9" s="8" t="s">
        <v>7</v>
      </c>
      <c r="M9" s="8" t="s">
        <v>77</v>
      </c>
      <c r="O9" s="8" t="s">
        <v>78</v>
      </c>
      <c r="Q9" s="8" t="s">
        <v>80</v>
      </c>
    </row>
    <row r="10" spans="1:17" ht="21" x14ac:dyDescent="0.25">
      <c r="A10" s="3" t="s">
        <v>21</v>
      </c>
      <c r="C10" s="4">
        <v>412465</v>
      </c>
      <c r="E10" s="4">
        <v>10476345787</v>
      </c>
      <c r="G10" s="4">
        <v>10419245125</v>
      </c>
      <c r="I10" s="4">
        <v>57100662</v>
      </c>
      <c r="K10" s="4">
        <v>412465</v>
      </c>
      <c r="M10" s="4">
        <v>10476345787</v>
      </c>
      <c r="O10" s="4">
        <v>10419245125</v>
      </c>
      <c r="Q10" s="4">
        <v>57100662</v>
      </c>
    </row>
    <row r="11" spans="1:17" ht="21" x14ac:dyDescent="0.25">
      <c r="A11" s="3" t="s">
        <v>23</v>
      </c>
      <c r="C11" s="4">
        <v>5536913</v>
      </c>
      <c r="E11" s="4">
        <v>20109895648</v>
      </c>
      <c r="G11" s="4">
        <v>19390621158</v>
      </c>
      <c r="I11" s="4">
        <v>719274490</v>
      </c>
      <c r="K11" s="4">
        <v>5536913</v>
      </c>
      <c r="M11" s="4">
        <v>20109895648</v>
      </c>
      <c r="O11" s="4">
        <v>19390621158</v>
      </c>
      <c r="Q11" s="4">
        <v>719274490</v>
      </c>
    </row>
    <row r="12" spans="1:17" ht="21" x14ac:dyDescent="0.25">
      <c r="A12" s="3" t="s">
        <v>22</v>
      </c>
      <c r="C12" s="4">
        <v>3806338</v>
      </c>
      <c r="E12" s="4">
        <v>20400550916</v>
      </c>
      <c r="G12" s="4">
        <v>19975049716</v>
      </c>
      <c r="I12" s="4">
        <v>425501200</v>
      </c>
      <c r="K12" s="4">
        <v>3806338</v>
      </c>
      <c r="M12" s="4">
        <v>20400550916</v>
      </c>
      <c r="O12" s="4">
        <v>19975049716</v>
      </c>
      <c r="Q12" s="4">
        <v>425501200</v>
      </c>
    </row>
    <row r="13" spans="1:17" ht="21" x14ac:dyDescent="0.25">
      <c r="A13" s="3" t="s">
        <v>20</v>
      </c>
      <c r="C13" s="4">
        <v>951460</v>
      </c>
      <c r="E13" s="4">
        <v>20213450001</v>
      </c>
      <c r="G13" s="4">
        <v>19419771911</v>
      </c>
      <c r="I13" s="4">
        <v>793678090</v>
      </c>
      <c r="K13" s="4">
        <v>951460</v>
      </c>
      <c r="M13" s="4">
        <v>20213450001</v>
      </c>
      <c r="O13" s="4">
        <v>19419771911</v>
      </c>
      <c r="Q13" s="4">
        <v>793678090</v>
      </c>
    </row>
    <row r="14" spans="1:17" ht="21" x14ac:dyDescent="0.25">
      <c r="A14" s="3" t="s">
        <v>37</v>
      </c>
      <c r="C14" s="4">
        <v>481856</v>
      </c>
      <c r="E14" s="4">
        <v>10457390567</v>
      </c>
      <c r="G14" s="4">
        <v>9999597376</v>
      </c>
      <c r="I14" s="4">
        <v>457793191</v>
      </c>
      <c r="K14" s="4">
        <v>481856</v>
      </c>
      <c r="M14" s="4">
        <v>10457390567</v>
      </c>
      <c r="O14" s="4">
        <v>9999597376</v>
      </c>
      <c r="Q14" s="4">
        <v>457793191</v>
      </c>
    </row>
    <row r="15" spans="1:17" ht="21" x14ac:dyDescent="0.25">
      <c r="A15" s="3" t="s">
        <v>26</v>
      </c>
      <c r="C15" s="4">
        <v>912600</v>
      </c>
      <c r="E15" s="4">
        <v>5629690288</v>
      </c>
      <c r="G15" s="4">
        <v>5251702838</v>
      </c>
      <c r="I15" s="4">
        <v>377987450</v>
      </c>
      <c r="K15" s="4">
        <v>912600</v>
      </c>
      <c r="M15" s="4">
        <v>5629690288</v>
      </c>
      <c r="O15" s="4">
        <v>5251702838</v>
      </c>
      <c r="Q15" s="4">
        <v>377987450</v>
      </c>
    </row>
    <row r="16" spans="1:17" ht="21" x14ac:dyDescent="0.25">
      <c r="A16" s="3" t="s">
        <v>15</v>
      </c>
      <c r="C16" s="4">
        <v>500000</v>
      </c>
      <c r="E16" s="4">
        <v>23586643820</v>
      </c>
      <c r="G16" s="4">
        <v>21936818685</v>
      </c>
      <c r="I16" s="4">
        <v>1649825135</v>
      </c>
      <c r="K16" s="4">
        <v>500000</v>
      </c>
      <c r="M16" s="4">
        <v>23586643820</v>
      </c>
      <c r="O16" s="4">
        <v>21936818685</v>
      </c>
      <c r="Q16" s="4">
        <v>1649825135</v>
      </c>
    </row>
    <row r="17" spans="1:17" ht="21" x14ac:dyDescent="0.25">
      <c r="A17" s="3" t="s">
        <v>34</v>
      </c>
      <c r="C17" s="11">
        <v>65000</v>
      </c>
      <c r="E17" s="11">
        <v>6745623300</v>
      </c>
      <c r="G17" s="11">
        <v>5601581360</v>
      </c>
      <c r="I17" s="11">
        <v>1144041940</v>
      </c>
      <c r="K17" s="11">
        <v>65000</v>
      </c>
      <c r="M17" s="11">
        <v>6745623300</v>
      </c>
      <c r="O17" s="11">
        <v>5601581360</v>
      </c>
      <c r="Q17" s="11">
        <v>1144041940</v>
      </c>
    </row>
    <row r="18" spans="1:17" ht="19.5" thickBot="1" x14ac:dyDescent="0.3">
      <c r="C18" s="13">
        <f>SUM(C10:C17)</f>
        <v>12666632</v>
      </c>
      <c r="E18" s="13">
        <f>SUM(E10:E17)</f>
        <v>117619590327</v>
      </c>
      <c r="G18" s="13">
        <f>SUM(G10:G17)</f>
        <v>111994388169</v>
      </c>
      <c r="I18" s="13">
        <f>SUM(I10:I17)</f>
        <v>5625202158</v>
      </c>
      <c r="K18" s="13">
        <f>SUM(K10:K17)</f>
        <v>12666632</v>
      </c>
      <c r="M18" s="13">
        <f>SUM(M10:M17)</f>
        <v>117619590327</v>
      </c>
      <c r="O18" s="13">
        <f>SUM(O10:O17)</f>
        <v>111994388169</v>
      </c>
      <c r="Q18" s="13">
        <f>SUM(Q10:Q17)</f>
        <v>5625202158</v>
      </c>
    </row>
    <row r="19" spans="1:17" ht="19.5" thickTop="1" x14ac:dyDescent="0.2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4"/>
  <sheetViews>
    <sheetView rightToLeft="1" workbookViewId="0">
      <selection activeCell="E23" sqref="E23"/>
    </sheetView>
  </sheetViews>
  <sheetFormatPr defaultRowHeight="18.75" x14ac:dyDescent="0.25"/>
  <cols>
    <col min="1" max="1" width="24.140625" style="1" bestFit="1" customWidth="1"/>
    <col min="2" max="2" width="1" style="1" customWidth="1"/>
    <col min="3" max="3" width="22.71093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 x14ac:dyDescent="0.2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2" ht="24" x14ac:dyDescent="0.25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4" x14ac:dyDescent="0.55000000000000004">
      <c r="A7" s="22" t="s">
        <v>106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24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1" x14ac:dyDescent="0.25">
      <c r="A9" s="8" t="s">
        <v>85</v>
      </c>
      <c r="B9" s="8" t="s">
        <v>85</v>
      </c>
      <c r="C9" s="8" t="s">
        <v>85</v>
      </c>
      <c r="E9" s="8" t="s">
        <v>69</v>
      </c>
      <c r="F9" s="8" t="s">
        <v>69</v>
      </c>
      <c r="G9" s="8" t="s">
        <v>69</v>
      </c>
      <c r="I9" s="8" t="s">
        <v>70</v>
      </c>
      <c r="J9" s="8" t="s">
        <v>70</v>
      </c>
      <c r="K9" s="8" t="s">
        <v>70</v>
      </c>
    </row>
    <row r="10" spans="1:12" ht="21" x14ac:dyDescent="0.25">
      <c r="A10" s="8" t="s">
        <v>86</v>
      </c>
      <c r="C10" s="8" t="s">
        <v>45</v>
      </c>
      <c r="E10" s="8" t="s">
        <v>87</v>
      </c>
      <c r="G10" s="8" t="s">
        <v>88</v>
      </c>
      <c r="I10" s="8" t="s">
        <v>87</v>
      </c>
      <c r="K10" s="8" t="s">
        <v>88</v>
      </c>
    </row>
    <row r="11" spans="1:12" ht="21" x14ac:dyDescent="0.25">
      <c r="A11" s="3" t="s">
        <v>55</v>
      </c>
      <c r="C11" s="1" t="s">
        <v>58</v>
      </c>
      <c r="E11" s="4">
        <v>1757721854</v>
      </c>
      <c r="G11" s="1" t="s">
        <v>76</v>
      </c>
      <c r="I11" s="4">
        <v>36248891131</v>
      </c>
      <c r="K11" s="1" t="s">
        <v>76</v>
      </c>
    </row>
    <row r="12" spans="1:12" ht="21" x14ac:dyDescent="0.25">
      <c r="A12" s="3" t="s">
        <v>63</v>
      </c>
      <c r="C12" s="1" t="s">
        <v>66</v>
      </c>
      <c r="E12" s="11">
        <v>2773972590</v>
      </c>
      <c r="G12" s="1" t="s">
        <v>76</v>
      </c>
      <c r="I12" s="11">
        <v>4808219156</v>
      </c>
      <c r="K12" s="1" t="s">
        <v>76</v>
      </c>
    </row>
    <row r="13" spans="1:12" ht="19.5" thickBot="1" x14ac:dyDescent="0.3">
      <c r="E13" s="13">
        <f>SUM(E11:E12)</f>
        <v>4531694444</v>
      </c>
      <c r="I13" s="13">
        <f>SUM(I11:I12)</f>
        <v>41057110287</v>
      </c>
    </row>
    <row r="14" spans="1:12" ht="19.5" thickTop="1" x14ac:dyDescent="0.25"/>
  </sheetData>
  <mergeCells count="14">
    <mergeCell ref="A2:K2"/>
    <mergeCell ref="A3:K3"/>
    <mergeCell ref="A4:K4"/>
    <mergeCell ref="A6:L6"/>
    <mergeCell ref="A7:L7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E22" sqref="E22"/>
    </sheetView>
  </sheetViews>
  <sheetFormatPr defaultRowHeight="18.75" x14ac:dyDescent="0.25"/>
  <cols>
    <col min="1" max="1" width="24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2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" x14ac:dyDescent="0.25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9" ht="24" x14ac:dyDescent="0.55000000000000004">
      <c r="A7" s="22" t="s">
        <v>107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9" ht="24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9" ht="21" x14ac:dyDescent="0.25">
      <c r="A9" s="8" t="s">
        <v>68</v>
      </c>
      <c r="B9" s="8" t="s">
        <v>68</v>
      </c>
      <c r="C9" s="8" t="s">
        <v>68</v>
      </c>
      <c r="D9" s="8" t="s">
        <v>68</v>
      </c>
      <c r="E9" s="8" t="s">
        <v>68</v>
      </c>
      <c r="F9" s="8" t="s">
        <v>68</v>
      </c>
      <c r="G9" s="8" t="s">
        <v>68</v>
      </c>
      <c r="I9" s="8" t="s">
        <v>69</v>
      </c>
      <c r="J9" s="8" t="s">
        <v>69</v>
      </c>
      <c r="K9" s="8" t="s">
        <v>69</v>
      </c>
      <c r="L9" s="8" t="s">
        <v>69</v>
      </c>
      <c r="M9" s="8" t="s">
        <v>69</v>
      </c>
      <c r="O9" s="8" t="s">
        <v>70</v>
      </c>
      <c r="P9" s="8" t="s">
        <v>70</v>
      </c>
      <c r="Q9" s="8" t="s">
        <v>70</v>
      </c>
      <c r="R9" s="8" t="s">
        <v>70</v>
      </c>
      <c r="S9" s="8" t="s">
        <v>70</v>
      </c>
    </row>
    <row r="10" spans="1:19" ht="21" x14ac:dyDescent="0.25">
      <c r="A10" s="8" t="s">
        <v>71</v>
      </c>
      <c r="C10" s="8" t="s">
        <v>72</v>
      </c>
      <c r="E10" s="8" t="s">
        <v>40</v>
      </c>
      <c r="G10" s="8" t="s">
        <v>41</v>
      </c>
      <c r="I10" s="8" t="s">
        <v>73</v>
      </c>
      <c r="K10" s="8" t="s">
        <v>74</v>
      </c>
      <c r="M10" s="8" t="s">
        <v>75</v>
      </c>
      <c r="O10" s="8" t="s">
        <v>73</v>
      </c>
      <c r="Q10" s="8" t="s">
        <v>74</v>
      </c>
      <c r="S10" s="8" t="s">
        <v>75</v>
      </c>
    </row>
    <row r="11" spans="1:19" ht="21" x14ac:dyDescent="0.25">
      <c r="A11" s="3" t="s">
        <v>55</v>
      </c>
      <c r="C11" s="4">
        <v>19</v>
      </c>
      <c r="E11" s="1" t="s">
        <v>76</v>
      </c>
      <c r="G11" s="4">
        <v>24</v>
      </c>
      <c r="I11" s="4">
        <v>1757721854</v>
      </c>
      <c r="K11" s="4">
        <v>-19629784</v>
      </c>
      <c r="M11" s="4">
        <v>1777351638</v>
      </c>
      <c r="O11" s="4">
        <v>36248891131</v>
      </c>
      <c r="Q11" s="4">
        <v>0</v>
      </c>
      <c r="S11" s="4">
        <v>36248891131</v>
      </c>
    </row>
    <row r="12" spans="1:19" ht="21" x14ac:dyDescent="0.25">
      <c r="A12" s="3" t="s">
        <v>63</v>
      </c>
      <c r="C12" s="4">
        <v>8</v>
      </c>
      <c r="E12" s="1" t="s">
        <v>76</v>
      </c>
      <c r="G12" s="4">
        <v>22.5</v>
      </c>
      <c r="I12" s="11">
        <v>2773972590</v>
      </c>
      <c r="K12" s="11">
        <v>0</v>
      </c>
      <c r="M12" s="11">
        <v>2773972590</v>
      </c>
      <c r="O12" s="11">
        <v>4808219156</v>
      </c>
      <c r="Q12" s="11">
        <v>9982671</v>
      </c>
      <c r="S12" s="11">
        <v>4798236485</v>
      </c>
    </row>
    <row r="13" spans="1:19" ht="19.5" thickBot="1" x14ac:dyDescent="0.3">
      <c r="I13" s="13">
        <f>SUM(I11:I12)</f>
        <v>4531694444</v>
      </c>
      <c r="K13" s="13">
        <f>SUM(K11:K12)</f>
        <v>-19629784</v>
      </c>
      <c r="M13" s="13">
        <f>SUM(M11:M12)</f>
        <v>4551324228</v>
      </c>
      <c r="O13" s="13">
        <f>SUM(O11:O12)</f>
        <v>41057110287</v>
      </c>
      <c r="Q13" s="13">
        <f>SUM(Q11:Q12)</f>
        <v>9982671</v>
      </c>
      <c r="S13" s="13">
        <f>SUM(S11:S12)</f>
        <v>41047127616</v>
      </c>
    </row>
    <row r="14" spans="1:19" ht="19.5" thickTop="1" x14ac:dyDescent="0.25"/>
  </sheetData>
  <mergeCells count="18">
    <mergeCell ref="A2:S2"/>
    <mergeCell ref="A3:S3"/>
    <mergeCell ref="A4:S4"/>
    <mergeCell ref="A6:L6"/>
    <mergeCell ref="A7:L7"/>
    <mergeCell ref="Q10"/>
    <mergeCell ref="S10"/>
    <mergeCell ref="O9:S9"/>
    <mergeCell ref="I10"/>
    <mergeCell ref="K10"/>
    <mergeCell ref="M10"/>
    <mergeCell ref="I9:M9"/>
    <mergeCell ref="O10"/>
    <mergeCell ref="A10"/>
    <mergeCell ref="C10"/>
    <mergeCell ref="E10"/>
    <mergeCell ref="G10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0</vt:lpstr>
      <vt:lpstr>سهام</vt:lpstr>
      <vt:lpstr>سپرده</vt:lpstr>
      <vt:lpstr>درآمد سرمایه گذاری ها</vt:lpstr>
      <vt:lpstr>سرمایه‌گذاری در سهام</vt:lpstr>
      <vt:lpstr>درآمد ناشی از تغییر قیمت سهام</vt:lpstr>
      <vt:lpstr>درآمد ناشی از فروش سهام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2024-01-23T08:01:24Z</dcterms:modified>
</cp:coreProperties>
</file>