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ublic\منیفی\ارسال گزارشات قانونی و دوره ای\صورت وضعیت پورتفوی\رویین\1402 09 30\"/>
    </mc:Choice>
  </mc:AlternateContent>
  <xr:revisionPtr revIDLastSave="0" documentId="13_ncr:1_{6427465C-4448-4512-A68F-4747F016CF96}" xr6:coauthVersionLast="47" xr6:coauthVersionMax="47" xr10:uidLastSave="{00000000-0000-0000-0000-000000000000}"/>
  <bookViews>
    <workbookView xWindow="-120" yWindow="-120" windowWidth="29040" windowHeight="15840" tabRatio="874" activeTab="12" xr2:uid="{00000000-000D-0000-FFFF-FFFF00000000}"/>
  </bookViews>
  <sheets>
    <sheet name="0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درآمد سرمایه گذاری ها" sheetId="15" r:id="rId8"/>
    <sheet name="سرمایه‌گذاری در سهام" sheetId="11" r:id="rId9"/>
    <sheet name="درآمدناشی از تغییر ارزش" sheetId="9" r:id="rId10"/>
    <sheet name="درآمد ناشی از فروش" sheetId="10" r:id="rId11"/>
    <sheet name="درآمد سپرده بانکی" sheetId="13" r:id="rId12"/>
    <sheet name="سایر درآمدها" sheetId="14" r:id="rId13"/>
  </sheets>
  <definedNames>
    <definedName name="_xlnm.Print_Area" localSheetId="0">'0'!$A$1:$J$23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3" l="1"/>
  <c r="E13" i="13"/>
  <c r="Q27" i="9"/>
  <c r="O27" i="9"/>
  <c r="M27" i="9"/>
  <c r="K27" i="9"/>
  <c r="I27" i="9"/>
  <c r="G27" i="9"/>
  <c r="E27" i="9"/>
  <c r="C27" i="9"/>
  <c r="U28" i="11"/>
  <c r="S28" i="11"/>
  <c r="O28" i="11"/>
  <c r="K28" i="11"/>
  <c r="I28" i="11"/>
  <c r="E28" i="11"/>
  <c r="E11" i="15"/>
  <c r="C11" i="15"/>
  <c r="S17" i="6"/>
  <c r="Q17" i="6"/>
  <c r="O17" i="6"/>
  <c r="M17" i="6"/>
  <c r="K17" i="6"/>
  <c r="G29" i="1"/>
  <c r="E29" i="1"/>
  <c r="C29" i="1"/>
  <c r="G10" i="15"/>
  <c r="G9" i="15"/>
  <c r="G11" i="15" s="1"/>
  <c r="S12" i="6"/>
  <c r="S13" i="6"/>
  <c r="S14" i="6"/>
  <c r="S15" i="6"/>
  <c r="S16" i="6"/>
  <c r="S11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12" i="1"/>
  <c r="Q28" i="11" l="1"/>
  <c r="M28" i="11"/>
  <c r="G28" i="11"/>
  <c r="C28" i="11"/>
  <c r="Y29" i="1"/>
  <c r="W29" i="1"/>
  <c r="U29" i="1"/>
  <c r="Q29" i="1"/>
  <c r="O29" i="1"/>
  <c r="M29" i="1"/>
  <c r="K29" i="1"/>
  <c r="I29" i="1"/>
</calcChain>
</file>

<file path=xl/sharedStrings.xml><?xml version="1.0" encoding="utf-8"?>
<sst xmlns="http://schemas.openxmlformats.org/spreadsheetml/2006/main" count="565" uniqueCount="118">
  <si>
    <t>صندوق سرمایه گذاری بخشی فلزات رویین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</si>
  <si>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</si>
  <si>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</si>
  <si>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</si>
  <si>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</si>
  <si>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</si>
  <si>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</si>
  <si>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</si>
  <si>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</si>
  <si>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</si>
  <si>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</si>
  <si>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</si>
  <si>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</si>
  <si>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</si>
  <si>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</si>
  <si>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پارس فولاد سبزوار</t>
  </si>
  <si>
    <t>توسعه‌ معادن‌ روی‌ ایران‌</t>
  </si>
  <si>
    <t>ح . صبا فولاد خلیج فارس</t>
  </si>
  <si>
    <t>سوژمیران</t>
  </si>
  <si>
    <t>شرکت آهن و فولاد ارفع</t>
  </si>
  <si>
    <t>غلتک سازان سپاهان</t>
  </si>
  <si>
    <t>فروسیلیس‌ ایران‌</t>
  </si>
  <si>
    <t>فولاد امیرکبیرکاشان</t>
  </si>
  <si>
    <t>فولاد مبارکه اصفهان</t>
  </si>
  <si>
    <t>فولاد هرمزگان جنوب</t>
  </si>
  <si>
    <t>مس‌ شهیدباهنر</t>
  </si>
  <si>
    <t>تولیدی فولاد سپید فراب کویر</t>
  </si>
  <si>
    <t>گروه مپنا (سهامی عام)</t>
  </si>
  <si>
    <t>گروه‌صنعتی‌سپاهان‌</t>
  </si>
  <si>
    <t>ملی‌ صنایع‌ مس‌ ایران‌</t>
  </si>
  <si>
    <t>تولیدی چدن سازان</t>
  </si>
  <si>
    <t>فولاد  خوزستان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</si>
  <si>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</si>
  <si>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</si>
  <si>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</si>
  <si>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</si>
  <si>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</si>
  <si>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</si>
  <si>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</si>
  <si>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</si>
  <si>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</si>
  <si>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</si>
  <si>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</si>
  <si>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</si>
  <si>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</si>
  <si>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</si>
  <si>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</si>
  <si>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</si>
  <si>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</si>
  <si>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</si>
  <si>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</si>
  <si>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</si>
  <si>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</si>
  <si>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</si>
  <si>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</si>
  <si>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</si>
  <si>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</si>
  <si>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</si>
  <si>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</si>
  <si>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</si>
  <si>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</si>
  <si>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</si>
  <si>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101310810707075482</t>
  </si>
  <si>
    <t>سپرده کوتاه مدت</t>
  </si>
  <si>
    <t>1402/07/10</t>
  </si>
  <si>
    <t>بانک گردشگری آپادانا</t>
  </si>
  <si>
    <t>120.9967.1453776.1</t>
  </si>
  <si>
    <t>1402/07/19</t>
  </si>
  <si>
    <t>120.1405.1453776.1</t>
  </si>
  <si>
    <t>سپرده بلند مدت</t>
  </si>
  <si>
    <t>بانک ملت بهار جنوبی</t>
  </si>
  <si>
    <t>9942290316</t>
  </si>
  <si>
    <t>1402/07/26</t>
  </si>
  <si>
    <t>بانک ملی بورس اوراق بهادار</t>
  </si>
  <si>
    <t>0230972418001</t>
  </si>
  <si>
    <t>1402/09/08</t>
  </si>
  <si>
    <t>0421760509008</t>
  </si>
  <si>
    <t>صورت وضعیت درآمدها</t>
  </si>
  <si>
    <t>طی ماه</t>
  </si>
  <si>
    <t>از ابتدای سال مالی تا پایان ماه</t>
  </si>
  <si>
    <t>توضیحات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</si>
  <si>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</si>
  <si>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</si>
  <si>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</si>
  <si>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</si>
  <si>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</si>
  <si>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</si>
  <si>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</si>
  <si>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</si>
  <si>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</si>
  <si>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</si>
  <si>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</si>
  <si>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</si>
  <si>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</si>
  <si>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</si>
  <si>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</si>
  <si>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</si>
  <si>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</si>
  <si>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</si>
  <si>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>‫صندوق سرمایه گذاری بخشی فلزات رویین</t>
  </si>
  <si>
    <t>‫صورت وضعیت پورتفوی</t>
  </si>
  <si>
    <t>‫برای ماه منتهی به 1402/09/30</t>
  </si>
  <si>
    <t>‫1- سرمایه گذاری ها</t>
  </si>
  <si>
    <t>‫1-1- سرمایه گذاری در سهام و حق تقدم سهام</t>
  </si>
  <si>
    <t>‫2-1- سرمایه گذاری در سهام دارای اوراق اختیار فروش تبعی با هدف تامین مالی</t>
  </si>
  <si>
    <t>-</t>
  </si>
  <si>
    <t>‫3-1- سرمایه گذاری در اوراق مشارکت بورسی یا فرابورسی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</si>
  <si>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</si>
  <si>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</si>
  <si>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‫4-1- سرمایه گذاری در اوراق گواهی سپرده بانکی</t>
  </si>
  <si>
    <t>‫5-1- سرمایه گذاری در  سپرده بانکی</t>
  </si>
  <si>
    <t>‫2- درآمد حاصل از سرمایه گذاری ها</t>
  </si>
  <si>
    <t>‫1-2- درآمد حاصل از سرمایه گذاری در سهام :</t>
  </si>
  <si>
    <t>‫3-2- درآمد ناشی از سپرده بانکی</t>
  </si>
  <si>
    <t>3- سایر درآمد ها</t>
  </si>
  <si>
    <t>‫1-1-2- درآمد ناشی از تغییر ارزش اوراق بهادار  :</t>
  </si>
  <si>
    <t>‫2-1-2- درآمد ناشی از فروش اوراق بهادار  :</t>
  </si>
  <si>
    <t>‫2- درآمد حاصل از سرمایه‌گذاری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</si>
</sst>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sz val="14"/>
      <color indexed="8"/>
      <name val="B Nazanin"/>
      <charset val="178"/>
    </font>
    <font>
      <b/>
      <u/>
      <sz val="14"/>
      <color rgb="FF000000"/>
      <name val="B Nazanin"/>
      <charset val="178"/>
    </font>
    <font>
      <b/>
      <sz val="13"/>
      <color rgb="FF000000"/>
      <name val="B Nazanin"/>
      <charset val="178"/>
    </font>
    <font>
      <sz val="13"/>
      <name val="B Nazanin"/>
      <charset val="178"/>
    </font>
    <font>
      <b/>
      <sz val="13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3" fontId="2" fillId="0" borderId="0" xfId="0" applyNumberFormat="1" applyFont="1" applyAlignment="1">
      <alignment horizontal="center" vertical="center" readingOrder="2"/>
    </xf>
    <xf numFmtId="0" fontId="8" fillId="0" borderId="0" xfId="3" applyFont="1"/>
    <xf numFmtId="37" fontId="9" fillId="0" borderId="0" xfId="0" applyNumberFormat="1" applyFont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readingOrder="2"/>
    </xf>
    <xf numFmtId="0" fontId="13" fillId="0" borderId="1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 readingOrder="2"/>
    </xf>
    <xf numFmtId="3" fontId="15" fillId="0" borderId="2" xfId="0" applyNumberFormat="1" applyFont="1" applyBorder="1" applyAlignment="1">
      <alignment horizontal="center" vertical="center" readingOrder="2"/>
    </xf>
    <xf numFmtId="0" fontId="15" fillId="0" borderId="0" xfId="0" applyFont="1" applyAlignment="1">
      <alignment horizontal="center" vertical="center" readingOrder="2"/>
    </xf>
    <xf numFmtId="9" fontId="15" fillId="0" borderId="2" xfId="2" applyFont="1" applyBorder="1" applyAlignment="1">
      <alignment horizontal="center" vertical="center" readingOrder="2"/>
    </xf>
    <xf numFmtId="3" fontId="15" fillId="0" borderId="0" xfId="0" applyNumberFormat="1" applyFont="1" applyAlignment="1">
      <alignment horizontal="center" vertical="center" readingOrder="2"/>
    </xf>
    <xf numFmtId="0" fontId="4" fillId="0" borderId="0" xfId="0" applyFont="1" applyAlignment="1">
      <alignment horizontal="right" vertical="center" readingOrder="2"/>
    </xf>
    <xf numFmtId="10" fontId="2" fillId="0" borderId="0" xfId="0" applyNumberFormat="1" applyFont="1" applyAlignment="1">
      <alignment horizontal="center" vertical="center" readingOrder="2"/>
    </xf>
    <xf numFmtId="37" fontId="9" fillId="0" borderId="0" xfId="0" applyNumberFormat="1" applyFont="1" applyAlignment="1">
      <alignment vertical="center"/>
    </xf>
    <xf numFmtId="0" fontId="13" fillId="0" borderId="3" xfId="0" applyFont="1" applyBorder="1" applyAlignment="1">
      <alignment horizontal="center" vertical="center" readingOrder="2"/>
    </xf>
    <xf numFmtId="0" fontId="14" fillId="0" borderId="3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readingOrder="2"/>
    </xf>
    <xf numFmtId="38" fontId="13" fillId="0" borderId="3" xfId="0" applyNumberFormat="1" applyFont="1" applyBorder="1" applyAlignment="1">
      <alignment horizontal="center" vertical="center" readingOrder="2"/>
    </xf>
    <xf numFmtId="38" fontId="15" fillId="0" borderId="2" xfId="0" applyNumberFormat="1" applyFont="1" applyBorder="1" applyAlignment="1">
      <alignment horizontal="center" vertical="center" readingOrder="2"/>
    </xf>
    <xf numFmtId="38" fontId="2" fillId="0" borderId="0" xfId="0" applyNumberFormat="1" applyFont="1" applyAlignment="1">
      <alignment horizontal="center" vertical="center" readingOrder="2"/>
    </xf>
    <xf numFmtId="10" fontId="15" fillId="0" borderId="2" xfId="2" applyNumberFormat="1" applyFont="1" applyBorder="1" applyAlignment="1">
      <alignment horizontal="center" vertical="center" readingOrder="2"/>
    </xf>
    <xf numFmtId="164" fontId="16" fillId="0" borderId="0" xfId="1" applyNumberFormat="1" applyFont="1" applyAlignment="1">
      <alignment horizontal="center" vertical="center"/>
    </xf>
    <xf numFmtId="10" fontId="15" fillId="0" borderId="2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3" fontId="14" fillId="0" borderId="4" xfId="0" applyNumberFormat="1" applyFont="1" applyBorder="1" applyAlignment="1">
      <alignment horizontal="center" vertical="center" readingOrder="2"/>
    </xf>
    <xf numFmtId="0" fontId="15" fillId="0" borderId="0" xfId="0" applyFont="1" applyAlignment="1">
      <alignment horizontal="right" vertical="center" readingOrder="2"/>
    </xf>
    <xf numFmtId="164" fontId="2" fillId="0" borderId="0" xfId="1" applyNumberFormat="1" applyFont="1" applyAlignment="1">
      <alignment horizontal="center" vertical="center" readingOrder="2"/>
    </xf>
    <xf numFmtId="37" fontId="6" fillId="0" borderId="0" xfId="3" applyNumberFormat="1" applyFont="1" applyAlignment="1">
      <alignment horizontal="center" vertical="center"/>
    </xf>
    <xf numFmtId="0" fontId="7" fillId="0" borderId="0" xfId="3" applyFont="1"/>
    <xf numFmtId="0" fontId="13" fillId="0" borderId="0" xfId="0" applyFont="1" applyAlignment="1">
      <alignment horizontal="center" vertical="center" readingOrder="2"/>
    </xf>
    <xf numFmtId="0" fontId="1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37" fontId="9" fillId="0" borderId="0" xfId="0" applyNumberFormat="1" applyFont="1" applyAlignment="1">
      <alignment horizontal="right" vertical="center"/>
    </xf>
    <xf numFmtId="0" fontId="11" fillId="0" borderId="0" xfId="0" applyFont="1"/>
    <xf numFmtId="0" fontId="13" fillId="0" borderId="4" xfId="0" applyFont="1" applyBorder="1" applyAlignment="1">
      <alignment horizontal="center" vertical="center" readingOrder="2"/>
    </xf>
    <xf numFmtId="0" fontId="13" fillId="0" borderId="4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readingOrder="2"/>
    </xf>
    <xf numFmtId="10" fontId="2" fillId="0" borderId="0" xfId="2" applyNumberFormat="1" applyFont="1" applyAlignment="1">
      <alignment horizontal="center" vertical="center" readingOrder="2"/>
    </xf>
  </cellXfs>
  <cellStyles count="4">
    <cellStyle name="Comma" xfId="1" builtinId="3"/>
    <cellStyle name="Normal" xfId="0" builtinId="0"/>
    <cellStyle name="Normal 2" xfId="3" xr:uid="{6E42F705-94FF-4C5D-B646-67E092F66CC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460376</xdr:colOff>
      <xdr:row>9</xdr:row>
      <xdr:rowOff>149226</xdr:rowOff>
    </xdr:from>
    <xdr:to>
      <xdr:col>5</xdr:col>
      <xdr:colOff>381001</xdr:colOff>
      <xdr:row>16</xdr:row>
      <xdr:rowOff>215622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296F74-A03B-4C0D-B401-D9D5463A1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257399" y="2206626"/>
          <a:ext cx="1139825" cy="1666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D175E-8E4A-435C-99FF-65C4C7BE3041}">
  <dimension ref="A19:J32"/>
  <sheetViews>
    <sheetView rightToLeft="1" view="pageBreakPreview" zoomScaleNormal="100" zoomScaleSheetLayoutView="100" workbookViewId="0">
      <selection activeCell="A21" sqref="A21:J21"/>
    </sheetView>
  </sheetViews>
  <sheetFormatPr defaultRowHeight="18"/>
  <cols>
    <col min="1" max="16384" width="9.140625" style="5"/>
  </cols>
  <sheetData>
    <row r="19" spans="1:10" ht="30">
      <c r="A19" s="35" t="s">
        <v>99</v>
      </c>
      <c r="B19" s="36"/>
      <c r="C19" s="36"/>
      <c r="D19" s="36"/>
      <c r="E19" s="36"/>
      <c r="F19" s="36"/>
      <c r="G19" s="36"/>
      <c r="H19" s="36"/>
      <c r="I19" s="36"/>
      <c r="J19" s="36"/>
    </row>
    <row r="20" spans="1:10" ht="30">
      <c r="A20" s="35" t="s">
        <v>100</v>
      </c>
      <c r="B20" s="36"/>
      <c r="C20" s="36"/>
      <c r="D20" s="36"/>
      <c r="E20" s="36"/>
      <c r="F20" s="36"/>
      <c r="G20" s="36"/>
      <c r="H20" s="36"/>
      <c r="I20" s="36"/>
      <c r="J20" s="36"/>
    </row>
    <row r="21" spans="1:10" ht="30">
      <c r="A21" s="35" t="s">
        <v>101</v>
      </c>
      <c r="B21" s="36"/>
      <c r="C21" s="36"/>
      <c r="D21" s="36"/>
      <c r="E21" s="36"/>
      <c r="F21" s="36"/>
      <c r="G21" s="36"/>
      <c r="H21" s="36"/>
      <c r="I21" s="36"/>
      <c r="J21" s="36"/>
    </row>
    <row r="24" spans="1:10" ht="16.5" customHeight="1"/>
    <row r="25" spans="1:10" hidden="1"/>
    <row r="26" spans="1:10" ht="6" hidden="1" customHeight="1"/>
    <row r="27" spans="1:10" hidden="1"/>
    <row r="28" spans="1:10" hidden="1"/>
    <row r="29" spans="1:10" hidden="1"/>
    <row r="30" spans="1:10" ht="1.5" hidden="1" customHeight="1"/>
    <row r="31" spans="1:10" hidden="1"/>
    <row r="32" spans="1:10" hidden="1"/>
  </sheetData>
  <mergeCells count="3">
    <mergeCell ref="A19:J19"/>
    <mergeCell ref="A20:J20"/>
    <mergeCell ref="A21:J21"/>
  </mergeCells>
  <pageMargins left="0.7" right="0.7" top="0.75" bottom="0.75" header="0.3" footer="0.3"/>
  <pageSetup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topLeftCell="A7" workbookViewId="0">
      <selection activeCell="Q28" sqref="Q28"/>
    </sheetView>
  </sheetViews>
  <sheetFormatPr defaultRowHeight="18.75"/>
  <cols>
    <col min="1" max="1" width="22.855468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1:17" s="7" customFormat="1" ht="24">
      <c r="A6" s="19" t="s">
        <v>115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s="7" customFormat="1" ht="24">
      <c r="A7" s="19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 ht="21.75">
      <c r="A8" s="37" t="s">
        <v>3</v>
      </c>
      <c r="B8" s="10"/>
      <c r="C8" s="38" t="s">
        <v>78</v>
      </c>
      <c r="D8" s="38" t="s">
        <v>78</v>
      </c>
      <c r="E8" s="38" t="s">
        <v>78</v>
      </c>
      <c r="F8" s="38" t="s">
        <v>78</v>
      </c>
      <c r="G8" s="38" t="s">
        <v>78</v>
      </c>
      <c r="H8" s="38" t="s">
        <v>78</v>
      </c>
      <c r="I8" s="38" t="s">
        <v>78</v>
      </c>
      <c r="J8" s="10"/>
      <c r="K8" s="38" t="s">
        <v>79</v>
      </c>
      <c r="L8" s="38" t="s">
        <v>79</v>
      </c>
      <c r="M8" s="38" t="s">
        <v>79</v>
      </c>
      <c r="N8" s="38" t="s">
        <v>79</v>
      </c>
      <c r="O8" s="38" t="s">
        <v>79</v>
      </c>
      <c r="P8" s="38" t="s">
        <v>79</v>
      </c>
      <c r="Q8" s="38" t="s">
        <v>79</v>
      </c>
    </row>
    <row r="9" spans="1:17" ht="21.75">
      <c r="A9" s="38" t="s">
        <v>3</v>
      </c>
      <c r="B9" s="10"/>
      <c r="C9" s="11" t="s">
        <v>7</v>
      </c>
      <c r="D9" s="12"/>
      <c r="E9" s="11" t="s">
        <v>82</v>
      </c>
      <c r="F9" s="12"/>
      <c r="G9" s="11" t="s">
        <v>83</v>
      </c>
      <c r="H9" s="12"/>
      <c r="I9" s="11" t="s">
        <v>84</v>
      </c>
      <c r="J9" s="10"/>
      <c r="K9" s="11" t="s">
        <v>7</v>
      </c>
      <c r="L9" s="12"/>
      <c r="M9" s="11" t="s">
        <v>82</v>
      </c>
      <c r="N9" s="12"/>
      <c r="O9" s="11" t="s">
        <v>83</v>
      </c>
      <c r="P9" s="12"/>
      <c r="Q9" s="11" t="s">
        <v>84</v>
      </c>
    </row>
    <row r="10" spans="1:17" ht="21">
      <c r="A10" s="17" t="s">
        <v>22</v>
      </c>
      <c r="C10" s="4">
        <v>5000000</v>
      </c>
      <c r="E10" s="4">
        <v>42197422500</v>
      </c>
      <c r="G10" s="4">
        <v>40645290327</v>
      </c>
      <c r="I10" s="4">
        <v>1552132173</v>
      </c>
      <c r="K10" s="4">
        <v>5000000</v>
      </c>
      <c r="M10" s="4">
        <v>42197422500</v>
      </c>
      <c r="O10" s="4">
        <v>41530545273</v>
      </c>
      <c r="Q10" s="4">
        <v>666877227</v>
      </c>
    </row>
    <row r="11" spans="1:17" ht="21">
      <c r="A11" s="17" t="s">
        <v>27</v>
      </c>
      <c r="C11" s="4">
        <v>1000000</v>
      </c>
      <c r="E11" s="4">
        <v>14234796000</v>
      </c>
      <c r="G11" s="4">
        <v>14766177671</v>
      </c>
      <c r="I11" s="4">
        <v>-531381671</v>
      </c>
      <c r="K11" s="4">
        <v>1000000</v>
      </c>
      <c r="M11" s="4">
        <v>14234796000</v>
      </c>
      <c r="O11" s="4">
        <v>14766177671</v>
      </c>
      <c r="Q11" s="4">
        <v>-531381671</v>
      </c>
    </row>
    <row r="12" spans="1:17" ht="21">
      <c r="A12" s="17" t="s">
        <v>16</v>
      </c>
      <c r="C12" s="4">
        <v>6987843</v>
      </c>
      <c r="E12" s="4">
        <v>48484932032</v>
      </c>
      <c r="G12" s="4">
        <v>44864426637</v>
      </c>
      <c r="I12" s="4">
        <v>3620505395</v>
      </c>
      <c r="K12" s="4">
        <v>6987843</v>
      </c>
      <c r="M12" s="4">
        <v>48484932032</v>
      </c>
      <c r="O12" s="4">
        <v>46140935591</v>
      </c>
      <c r="Q12" s="4">
        <v>2343996441</v>
      </c>
    </row>
    <row r="13" spans="1:17" ht="21">
      <c r="A13" s="17" t="s">
        <v>19</v>
      </c>
      <c r="C13" s="4">
        <v>1793049</v>
      </c>
      <c r="E13" s="4">
        <v>44915985032</v>
      </c>
      <c r="G13" s="4">
        <v>44470389943</v>
      </c>
      <c r="I13" s="4">
        <v>445595089</v>
      </c>
      <c r="K13" s="4">
        <v>1793049</v>
      </c>
      <c r="M13" s="4">
        <v>44915985032</v>
      </c>
      <c r="O13" s="4">
        <v>45294066279</v>
      </c>
      <c r="Q13" s="4">
        <v>-378081246</v>
      </c>
    </row>
    <row r="14" spans="1:17" ht="21">
      <c r="A14" s="17" t="s">
        <v>21</v>
      </c>
      <c r="C14" s="4">
        <v>5795396</v>
      </c>
      <c r="E14" s="4">
        <v>20727766390</v>
      </c>
      <c r="G14" s="4">
        <v>20119738888</v>
      </c>
      <c r="I14" s="4">
        <v>608027502</v>
      </c>
      <c r="K14" s="4">
        <v>5795396</v>
      </c>
      <c r="M14" s="4">
        <v>20727766390</v>
      </c>
      <c r="O14" s="4">
        <v>20295845047</v>
      </c>
      <c r="Q14" s="4">
        <v>431921343</v>
      </c>
    </row>
    <row r="15" spans="1:17" ht="21">
      <c r="A15" s="17" t="s">
        <v>28</v>
      </c>
      <c r="C15" s="4">
        <v>7769098</v>
      </c>
      <c r="E15" s="4">
        <v>65181038556</v>
      </c>
      <c r="G15" s="4">
        <v>62787988513</v>
      </c>
      <c r="I15" s="4">
        <v>2393050043</v>
      </c>
      <c r="K15" s="4">
        <v>7769098</v>
      </c>
      <c r="M15" s="4">
        <v>65181038556</v>
      </c>
      <c r="O15" s="4">
        <v>62787988513</v>
      </c>
      <c r="Q15" s="4">
        <v>2393050043</v>
      </c>
    </row>
    <row r="16" spans="1:17" ht="21">
      <c r="A16" s="17" t="s">
        <v>25</v>
      </c>
      <c r="C16" s="4">
        <v>28897756</v>
      </c>
      <c r="E16" s="4">
        <v>125416905459</v>
      </c>
      <c r="G16" s="4">
        <v>119332696471</v>
      </c>
      <c r="I16" s="4">
        <v>6084208988</v>
      </c>
      <c r="K16" s="4">
        <v>28897756</v>
      </c>
      <c r="M16" s="4">
        <v>125416905459</v>
      </c>
      <c r="O16" s="4">
        <v>124441258821</v>
      </c>
      <c r="Q16" s="4">
        <v>975646638</v>
      </c>
    </row>
    <row r="17" spans="1:17" ht="21">
      <c r="A17" s="17" t="s">
        <v>26</v>
      </c>
      <c r="C17" s="4">
        <v>5668020</v>
      </c>
      <c r="E17" s="4">
        <v>13246228205</v>
      </c>
      <c r="G17" s="4">
        <v>13503229385</v>
      </c>
      <c r="I17" s="4">
        <v>-257001179</v>
      </c>
      <c r="K17" s="4">
        <v>5668020</v>
      </c>
      <c r="M17" s="4">
        <v>13246228205</v>
      </c>
      <c r="O17" s="4">
        <v>13503229385</v>
      </c>
      <c r="Q17" s="4">
        <v>-257001179</v>
      </c>
    </row>
    <row r="18" spans="1:17" ht="21">
      <c r="A18" s="17" t="s">
        <v>20</v>
      </c>
      <c r="C18" s="4">
        <v>3806339</v>
      </c>
      <c r="E18" s="4">
        <v>20658954404</v>
      </c>
      <c r="G18" s="4">
        <v>19803619646</v>
      </c>
      <c r="I18" s="4">
        <v>855334758</v>
      </c>
      <c r="K18" s="4">
        <v>3806339</v>
      </c>
      <c r="M18" s="4">
        <v>20658954404</v>
      </c>
      <c r="O18" s="4">
        <v>19975054961</v>
      </c>
      <c r="Q18" s="4">
        <v>683899443</v>
      </c>
    </row>
    <row r="19" spans="1:17" ht="21">
      <c r="A19" s="17" t="s">
        <v>29</v>
      </c>
      <c r="C19" s="4">
        <v>5200000</v>
      </c>
      <c r="E19" s="4">
        <v>40215286800</v>
      </c>
      <c r="G19" s="4">
        <v>39876717229</v>
      </c>
      <c r="I19" s="4">
        <v>338569571</v>
      </c>
      <c r="K19" s="4">
        <v>5200000</v>
      </c>
      <c r="M19" s="4">
        <v>40215286800</v>
      </c>
      <c r="O19" s="4">
        <v>39876717229</v>
      </c>
      <c r="Q19" s="4">
        <v>338569571</v>
      </c>
    </row>
    <row r="20" spans="1:17" ht="21">
      <c r="A20" s="17" t="s">
        <v>18</v>
      </c>
      <c r="C20" s="4">
        <v>951460</v>
      </c>
      <c r="E20" s="4">
        <v>20050934835</v>
      </c>
      <c r="G20" s="4">
        <v>20368626644</v>
      </c>
      <c r="I20" s="4">
        <v>-317691808</v>
      </c>
      <c r="K20" s="4">
        <v>951460</v>
      </c>
      <c r="M20" s="4">
        <v>20050934835</v>
      </c>
      <c r="O20" s="4">
        <v>19419771911</v>
      </c>
      <c r="Q20" s="4">
        <v>631162924</v>
      </c>
    </row>
    <row r="21" spans="1:17" ht="21">
      <c r="A21" s="17" t="s">
        <v>30</v>
      </c>
      <c r="C21" s="4">
        <v>1000000</v>
      </c>
      <c r="E21" s="4">
        <v>2634232500</v>
      </c>
      <c r="G21" s="4">
        <v>2595447745</v>
      </c>
      <c r="I21" s="4">
        <v>38784755</v>
      </c>
      <c r="K21" s="4">
        <v>1000000</v>
      </c>
      <c r="M21" s="4">
        <v>2634232500</v>
      </c>
      <c r="O21" s="4">
        <v>2595447745</v>
      </c>
      <c r="Q21" s="4">
        <v>38784755</v>
      </c>
    </row>
    <row r="22" spans="1:17" ht="21">
      <c r="A22" s="17" t="s">
        <v>31</v>
      </c>
      <c r="C22" s="4">
        <v>20705804</v>
      </c>
      <c r="E22" s="4">
        <v>73212324086</v>
      </c>
      <c r="G22" s="4">
        <v>69960552200</v>
      </c>
      <c r="I22" s="4">
        <v>3251771886</v>
      </c>
      <c r="K22" s="4">
        <v>20705804</v>
      </c>
      <c r="M22" s="4">
        <v>73212324086</v>
      </c>
      <c r="O22" s="4">
        <v>69960552200</v>
      </c>
      <c r="Q22" s="4">
        <v>3251771886</v>
      </c>
    </row>
    <row r="23" spans="1:17" ht="21">
      <c r="A23" s="17" t="s">
        <v>23</v>
      </c>
      <c r="C23" s="4">
        <v>33135000</v>
      </c>
      <c r="E23" s="4">
        <v>208825948395</v>
      </c>
      <c r="G23" s="4">
        <v>185142200265</v>
      </c>
      <c r="I23" s="4">
        <v>23683748130</v>
      </c>
      <c r="K23" s="4">
        <v>33135000</v>
      </c>
      <c r="M23" s="4">
        <v>208825948395</v>
      </c>
      <c r="O23" s="4">
        <v>190680663461</v>
      </c>
      <c r="Q23" s="4">
        <v>18145284934</v>
      </c>
    </row>
    <row r="24" spans="1:17" ht="21">
      <c r="A24" s="17" t="s">
        <v>15</v>
      </c>
      <c r="C24" s="4">
        <v>1118350</v>
      </c>
      <c r="E24" s="4">
        <v>50426522281</v>
      </c>
      <c r="G24" s="4">
        <v>49337060380</v>
      </c>
      <c r="I24" s="4">
        <v>1089461901</v>
      </c>
      <c r="K24" s="4">
        <v>1118350</v>
      </c>
      <c r="M24" s="4">
        <v>50426522281</v>
      </c>
      <c r="O24" s="4">
        <v>49066082343</v>
      </c>
      <c r="Q24" s="4">
        <v>1360439938</v>
      </c>
    </row>
    <row r="25" spans="1:17" ht="21">
      <c r="A25" s="17" t="s">
        <v>17</v>
      </c>
      <c r="C25" s="4">
        <v>10000000</v>
      </c>
      <c r="E25" s="4">
        <v>48102079500</v>
      </c>
      <c r="G25" s="4">
        <v>48102079500</v>
      </c>
      <c r="I25" s="4">
        <v>0</v>
      </c>
      <c r="K25" s="4">
        <v>10000000</v>
      </c>
      <c r="M25" s="4">
        <v>48102079500</v>
      </c>
      <c r="O25" s="4">
        <v>48433938100</v>
      </c>
      <c r="Q25" s="4">
        <v>-331858600</v>
      </c>
    </row>
    <row r="26" spans="1:17" ht="21">
      <c r="A26" s="17" t="s">
        <v>24</v>
      </c>
      <c r="C26" s="4">
        <v>9355279</v>
      </c>
      <c r="E26" s="4">
        <v>34985151968</v>
      </c>
      <c r="G26" s="4">
        <v>36687876872</v>
      </c>
      <c r="I26" s="4">
        <v>-1702724903</v>
      </c>
      <c r="K26" s="4">
        <v>9355279</v>
      </c>
      <c r="M26" s="4">
        <v>34985151968</v>
      </c>
      <c r="O26" s="4">
        <v>35520137172</v>
      </c>
      <c r="Q26" s="4">
        <v>-534985203</v>
      </c>
    </row>
    <row r="27" spans="1:17" ht="22.5" thickBot="1">
      <c r="A27" s="14"/>
      <c r="B27" s="14"/>
      <c r="C27" s="13">
        <f>SUM(C10:C26)</f>
        <v>148183394</v>
      </c>
      <c r="D27" s="14"/>
      <c r="E27" s="13">
        <f>SUM(E10:E26)</f>
        <v>873516508943</v>
      </c>
      <c r="F27" s="14"/>
      <c r="G27" s="13">
        <f>SUM(G10:G26)</f>
        <v>832364118316</v>
      </c>
      <c r="H27" s="14"/>
      <c r="I27" s="13">
        <f>SUM(I10:I26)</f>
        <v>41152390630</v>
      </c>
      <c r="J27" s="14"/>
      <c r="K27" s="13">
        <f>SUM(K10:K26)</f>
        <v>148183394</v>
      </c>
      <c r="L27" s="14"/>
      <c r="M27" s="13">
        <f>SUM(M10:M26)</f>
        <v>873516508943</v>
      </c>
      <c r="N27" s="14"/>
      <c r="O27" s="13">
        <f>SUM(O10:O26)</f>
        <v>844288411702</v>
      </c>
      <c r="P27" s="14"/>
      <c r="Q27" s="13">
        <f>SUM(Q10:Q26)</f>
        <v>29228097244</v>
      </c>
    </row>
    <row r="28" spans="1:17" ht="19.5" thickTop="1"/>
  </sheetData>
  <mergeCells count="6">
    <mergeCell ref="A2:Q2"/>
    <mergeCell ref="A3:Q3"/>
    <mergeCell ref="A4:Q4"/>
    <mergeCell ref="K8:Q8"/>
    <mergeCell ref="A8:A9"/>
    <mergeCell ref="C8:I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"/>
  <sheetViews>
    <sheetView rightToLeft="1" zoomScale="98" zoomScaleNormal="98" workbookViewId="0">
      <selection activeCell="G5" sqref="G5"/>
    </sheetView>
  </sheetViews>
  <sheetFormatPr defaultRowHeight="18.75"/>
  <cols>
    <col min="1" max="1" width="12.8554687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6.8554687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1:17" s="7" customFormat="1" ht="24">
      <c r="A6" s="19" t="s">
        <v>116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s="7" customFormat="1" ht="24">
      <c r="A7" s="19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 ht="21.75">
      <c r="A8" s="37" t="s">
        <v>3</v>
      </c>
      <c r="B8" s="10"/>
      <c r="C8" s="38" t="s">
        <v>78</v>
      </c>
      <c r="D8" s="38" t="s">
        <v>78</v>
      </c>
      <c r="E8" s="38" t="s">
        <v>78</v>
      </c>
      <c r="F8" s="38" t="s">
        <v>78</v>
      </c>
      <c r="G8" s="38" t="s">
        <v>78</v>
      </c>
      <c r="H8" s="38" t="s">
        <v>78</v>
      </c>
      <c r="I8" s="38" t="s">
        <v>78</v>
      </c>
      <c r="J8" s="10"/>
      <c r="K8" s="38" t="s">
        <v>79</v>
      </c>
      <c r="L8" s="38" t="s">
        <v>79</v>
      </c>
      <c r="M8" s="38" t="s">
        <v>79</v>
      </c>
      <c r="N8" s="38" t="s">
        <v>79</v>
      </c>
      <c r="O8" s="38" t="s">
        <v>79</v>
      </c>
      <c r="P8" s="38" t="s">
        <v>79</v>
      </c>
      <c r="Q8" s="38" t="s">
        <v>79</v>
      </c>
    </row>
    <row r="9" spans="1:17" ht="21.75">
      <c r="A9" s="38" t="s">
        <v>3</v>
      </c>
      <c r="B9" s="10"/>
      <c r="C9" s="11" t="s">
        <v>7</v>
      </c>
      <c r="D9" s="12"/>
      <c r="E9" s="11" t="s">
        <v>82</v>
      </c>
      <c r="F9" s="12"/>
      <c r="G9" s="11" t="s">
        <v>83</v>
      </c>
      <c r="H9" s="12"/>
      <c r="I9" s="11" t="s">
        <v>85</v>
      </c>
      <c r="J9" s="10"/>
      <c r="K9" s="11" t="s">
        <v>7</v>
      </c>
      <c r="L9" s="12"/>
      <c r="M9" s="11" t="s">
        <v>82</v>
      </c>
      <c r="N9" s="12"/>
      <c r="O9" s="11" t="s">
        <v>83</v>
      </c>
      <c r="P9" s="12"/>
      <c r="Q9" s="11" t="s">
        <v>85</v>
      </c>
    </row>
    <row r="10" spans="1:17" s="10" customFormat="1" ht="24">
      <c r="A10" s="22" t="s">
        <v>105</v>
      </c>
      <c r="C10" s="22" t="s">
        <v>105</v>
      </c>
      <c r="E10" s="22" t="s">
        <v>105</v>
      </c>
      <c r="G10" s="22" t="s">
        <v>105</v>
      </c>
      <c r="I10" s="22" t="s">
        <v>105</v>
      </c>
      <c r="K10" s="22" t="s">
        <v>105</v>
      </c>
      <c r="M10" s="22" t="s">
        <v>105</v>
      </c>
      <c r="O10" s="22" t="s">
        <v>105</v>
      </c>
      <c r="Q10" s="22" t="s">
        <v>105</v>
      </c>
    </row>
  </sheetData>
  <mergeCells count="6">
    <mergeCell ref="A2:Q2"/>
    <mergeCell ref="A3:Q3"/>
    <mergeCell ref="A4:Q4"/>
    <mergeCell ref="K8:Q8"/>
    <mergeCell ref="A8:A9"/>
    <mergeCell ref="C8:I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14"/>
  <sheetViews>
    <sheetView rightToLeft="1" zoomScale="110" zoomScaleNormal="110" workbookViewId="0">
      <selection activeCell="E13" sqref="E13"/>
    </sheetView>
  </sheetViews>
  <sheetFormatPr defaultRowHeight="18.75"/>
  <cols>
    <col min="1" max="1" width="24.140625" style="1" bestFit="1" customWidth="1"/>
    <col min="2" max="2" width="1" style="1" customWidth="1"/>
    <col min="3" max="3" width="22.71093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2" ht="30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ht="30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ht="30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ht="30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ht="24">
      <c r="A6" s="40" t="s">
        <v>117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ht="24">
      <c r="A7" s="40" t="s">
        <v>113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9" spans="1:12" ht="21.75">
      <c r="A9" s="38" t="s">
        <v>90</v>
      </c>
      <c r="B9" s="38" t="s">
        <v>90</v>
      </c>
      <c r="C9" s="38" t="s">
        <v>90</v>
      </c>
      <c r="D9" s="10"/>
      <c r="E9" s="38" t="s">
        <v>78</v>
      </c>
      <c r="F9" s="38" t="s">
        <v>78</v>
      </c>
      <c r="G9" s="38" t="s">
        <v>78</v>
      </c>
      <c r="H9" s="10"/>
      <c r="I9" s="38" t="s">
        <v>79</v>
      </c>
      <c r="J9" s="38" t="s">
        <v>79</v>
      </c>
      <c r="K9" s="38" t="s">
        <v>79</v>
      </c>
    </row>
    <row r="10" spans="1:12" ht="21.75">
      <c r="A10" s="11" t="s">
        <v>91</v>
      </c>
      <c r="B10" s="12"/>
      <c r="C10" s="11" t="s">
        <v>55</v>
      </c>
      <c r="D10" s="10"/>
      <c r="E10" s="11" t="s">
        <v>92</v>
      </c>
      <c r="F10" s="12"/>
      <c r="G10" s="11" t="s">
        <v>93</v>
      </c>
      <c r="H10" s="10"/>
      <c r="I10" s="11" t="s">
        <v>92</v>
      </c>
      <c r="J10" s="12"/>
      <c r="K10" s="11" t="s">
        <v>93</v>
      </c>
    </row>
    <row r="11" spans="1:12" ht="21">
      <c r="A11" s="17" t="s">
        <v>65</v>
      </c>
      <c r="C11" s="1" t="s">
        <v>68</v>
      </c>
      <c r="E11" s="4">
        <v>8919662452</v>
      </c>
      <c r="G11" s="1" t="s">
        <v>81</v>
      </c>
      <c r="I11" s="4">
        <v>34491169277</v>
      </c>
      <c r="K11" s="1" t="s">
        <v>81</v>
      </c>
    </row>
    <row r="12" spans="1:12" ht="21">
      <c r="A12" s="17" t="s">
        <v>73</v>
      </c>
      <c r="C12" s="1" t="s">
        <v>76</v>
      </c>
      <c r="E12" s="4">
        <v>2034246566</v>
      </c>
      <c r="G12" s="1" t="s">
        <v>81</v>
      </c>
      <c r="I12" s="4">
        <v>2034246566</v>
      </c>
      <c r="K12" s="1" t="s">
        <v>81</v>
      </c>
    </row>
    <row r="13" spans="1:12" ht="22.5" thickBot="1">
      <c r="A13" s="14"/>
      <c r="B13" s="14"/>
      <c r="C13" s="14"/>
      <c r="D13" s="14"/>
      <c r="E13" s="13">
        <f>SUM(E11:E12)</f>
        <v>10953909018</v>
      </c>
      <c r="F13" s="14"/>
      <c r="G13" s="14"/>
      <c r="H13" s="14"/>
      <c r="I13" s="13">
        <f>SUM(I11:I12)</f>
        <v>36525415843</v>
      </c>
      <c r="J13" s="14"/>
      <c r="K13" s="14"/>
    </row>
    <row r="14" spans="1:12" ht="19.5" thickTop="1"/>
  </sheetData>
  <mergeCells count="8">
    <mergeCell ref="A9:C9"/>
    <mergeCell ref="E9:G9"/>
    <mergeCell ref="I9:K9"/>
    <mergeCell ref="A2:K2"/>
    <mergeCell ref="A3:K3"/>
    <mergeCell ref="A4:K4"/>
    <mergeCell ref="A6:L6"/>
    <mergeCell ref="A7:L7"/>
  </mergeCells>
  <pageMargins left="0.7" right="0.7" top="0.75" bottom="0.75" header="0.3" footer="0.3"/>
  <pageSetup scale="43" orientation="portrait" r:id="rId1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6"/>
  <sheetViews>
    <sheetView rightToLeft="1" tabSelected="1" zoomScaleNormal="100" workbookViewId="0">
      <selection activeCell="E18" sqref="E18"/>
    </sheetView>
  </sheetViews>
  <sheetFormatPr defaultRowHeight="18.75"/>
  <cols>
    <col min="1" max="1" width="38.8554687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39" t="s">
        <v>0</v>
      </c>
      <c r="B2" s="39"/>
      <c r="C2" s="39"/>
      <c r="D2" s="39"/>
      <c r="E2" s="39"/>
    </row>
    <row r="3" spans="1:5" ht="30">
      <c r="A3" s="39" t="s">
        <v>77</v>
      </c>
      <c r="B3" s="39"/>
      <c r="C3" s="39"/>
      <c r="D3" s="39"/>
      <c r="E3" s="39"/>
    </row>
    <row r="4" spans="1:5" ht="30">
      <c r="A4" s="39" t="s">
        <v>2</v>
      </c>
      <c r="B4" s="39"/>
      <c r="C4" s="39"/>
      <c r="D4" s="39"/>
      <c r="E4" s="39"/>
    </row>
    <row r="5" spans="1:5" ht="30">
      <c r="A5" s="2"/>
      <c r="B5" s="2"/>
      <c r="C5" s="2"/>
      <c r="D5" s="2"/>
      <c r="E5" s="2"/>
    </row>
    <row r="6" spans="1:5" ht="30">
      <c r="A6" s="31" t="s">
        <v>114</v>
      </c>
      <c r="B6" s="2"/>
      <c r="C6" s="2"/>
      <c r="D6" s="2"/>
      <c r="E6" s="2"/>
    </row>
    <row r="8" spans="1:5" ht="21.75">
      <c r="A8" s="38" t="s">
        <v>94</v>
      </c>
      <c r="B8" s="38"/>
      <c r="C8" s="38" t="s">
        <v>78</v>
      </c>
      <c r="D8" s="38"/>
      <c r="E8" s="38" t="s">
        <v>6</v>
      </c>
    </row>
    <row r="9" spans="1:5" ht="21.75">
      <c r="A9" s="20" t="s">
        <v>94</v>
      </c>
      <c r="B9" s="21"/>
      <c r="C9" s="20" t="s">
        <v>58</v>
      </c>
      <c r="D9" s="21"/>
      <c r="E9" s="20" t="s">
        <v>58</v>
      </c>
    </row>
    <row r="10" spans="1:5" ht="21.75">
      <c r="A10" s="33" t="s">
        <v>94</v>
      </c>
      <c r="C10" s="32">
        <v>14921256067</v>
      </c>
      <c r="E10" s="4">
        <v>14922853012</v>
      </c>
    </row>
    <row r="11" spans="1:5" ht="21.75">
      <c r="A11" s="33" t="s">
        <v>95</v>
      </c>
      <c r="C11" s="4">
        <v>0</v>
      </c>
      <c r="E11" s="4">
        <v>0</v>
      </c>
    </row>
    <row r="12" spans="1:5" ht="21.75">
      <c r="A12" s="33" t="s">
        <v>96</v>
      </c>
      <c r="C12" s="4">
        <v>37708933</v>
      </c>
      <c r="E12" s="4">
        <v>88116120</v>
      </c>
    </row>
    <row r="13" spans="1:5" ht="22.5" thickBot="1">
      <c r="A13" s="3" t="s">
        <v>81</v>
      </c>
      <c r="C13" s="13">
        <v>14958965000</v>
      </c>
      <c r="D13" s="13"/>
      <c r="E13" s="13">
        <v>15010969132</v>
      </c>
    </row>
    <row r="14" spans="1:5" ht="19.5" thickTop="1"/>
    <row r="16" spans="1:5">
      <c r="C16" s="4"/>
      <c r="E16" s="4"/>
    </row>
  </sheetData>
  <mergeCells count="4">
    <mergeCell ref="A2:E2"/>
    <mergeCell ref="A3:E3"/>
    <mergeCell ref="A4:E4"/>
    <mergeCell ref="A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31"/>
  <sheetViews>
    <sheetView rightToLeft="1" topLeftCell="A22" workbookViewId="0">
      <selection activeCell="O46" sqref="O46"/>
    </sheetView>
  </sheetViews>
  <sheetFormatPr defaultRowHeight="18.75"/>
  <cols>
    <col min="1" max="1" width="24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6.855468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3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10.5703125" style="1" customWidth="1"/>
    <col min="28" max="16384" width="9.140625" style="1"/>
  </cols>
  <sheetData>
    <row r="2" spans="1:27" ht="30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7" ht="30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</row>
    <row r="4" spans="1:27" ht="30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7" ht="30">
      <c r="E5" s="2"/>
      <c r="F5" s="2"/>
      <c r="G5" s="2"/>
      <c r="H5" s="2"/>
      <c r="I5" s="2"/>
    </row>
    <row r="6" spans="1:27" s="7" customFormat="1" ht="24">
      <c r="A6" s="40" t="s">
        <v>102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7" s="7" customFormat="1" ht="24">
      <c r="A7" s="40" t="s">
        <v>103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</row>
    <row r="9" spans="1:27" ht="21.75">
      <c r="A9" s="37" t="s">
        <v>3</v>
      </c>
      <c r="B9" s="10"/>
      <c r="C9" s="38" t="s">
        <v>4</v>
      </c>
      <c r="D9" s="38" t="s">
        <v>4</v>
      </c>
      <c r="E9" s="38" t="s">
        <v>4</v>
      </c>
      <c r="F9" s="38" t="s">
        <v>4</v>
      </c>
      <c r="G9" s="38" t="s">
        <v>4</v>
      </c>
      <c r="H9" s="10"/>
      <c r="I9" s="38" t="s">
        <v>5</v>
      </c>
      <c r="J9" s="38" t="s">
        <v>5</v>
      </c>
      <c r="K9" s="38" t="s">
        <v>5</v>
      </c>
      <c r="L9" s="38" t="s">
        <v>5</v>
      </c>
      <c r="M9" s="38" t="s">
        <v>5</v>
      </c>
      <c r="N9" s="38" t="s">
        <v>5</v>
      </c>
      <c r="O9" s="38" t="s">
        <v>5</v>
      </c>
      <c r="P9" s="10"/>
      <c r="Q9" s="38" t="s">
        <v>6</v>
      </c>
      <c r="R9" s="38" t="s">
        <v>6</v>
      </c>
      <c r="S9" s="38" t="s">
        <v>6</v>
      </c>
      <c r="T9" s="38" t="s">
        <v>6</v>
      </c>
      <c r="U9" s="38" t="s">
        <v>6</v>
      </c>
      <c r="V9" s="38" t="s">
        <v>6</v>
      </c>
      <c r="W9" s="38" t="s">
        <v>6</v>
      </c>
      <c r="X9" s="38" t="s">
        <v>6</v>
      </c>
      <c r="Y9" s="38" t="s">
        <v>6</v>
      </c>
    </row>
    <row r="10" spans="1:27" ht="21.75">
      <c r="A10" s="37" t="s">
        <v>3</v>
      </c>
      <c r="B10" s="10"/>
      <c r="C10" s="37" t="s">
        <v>7</v>
      </c>
      <c r="D10" s="10"/>
      <c r="E10" s="37" t="s">
        <v>8</v>
      </c>
      <c r="F10" s="10"/>
      <c r="G10" s="37" t="s">
        <v>9</v>
      </c>
      <c r="H10" s="10"/>
      <c r="I10" s="38" t="s">
        <v>10</v>
      </c>
      <c r="J10" s="38" t="s">
        <v>10</v>
      </c>
      <c r="K10" s="38" t="s">
        <v>10</v>
      </c>
      <c r="L10" s="12"/>
      <c r="M10" s="38" t="s">
        <v>11</v>
      </c>
      <c r="N10" s="38" t="s">
        <v>11</v>
      </c>
      <c r="O10" s="38" t="s">
        <v>11</v>
      </c>
      <c r="P10" s="10"/>
      <c r="Q10" s="37" t="s">
        <v>7</v>
      </c>
      <c r="R10" s="10"/>
      <c r="S10" s="37" t="s">
        <v>12</v>
      </c>
      <c r="T10" s="10"/>
      <c r="U10" s="37" t="s">
        <v>8</v>
      </c>
      <c r="V10" s="10"/>
      <c r="W10" s="37" t="s">
        <v>9</v>
      </c>
      <c r="X10" s="10"/>
      <c r="Y10" s="37" t="s">
        <v>13</v>
      </c>
    </row>
    <row r="11" spans="1:27" ht="21.75">
      <c r="A11" s="38" t="s">
        <v>3</v>
      </c>
      <c r="B11" s="10"/>
      <c r="C11" s="38" t="s">
        <v>7</v>
      </c>
      <c r="D11" s="12"/>
      <c r="E11" s="38" t="s">
        <v>8</v>
      </c>
      <c r="F11" s="12"/>
      <c r="G11" s="38" t="s">
        <v>9</v>
      </c>
      <c r="H11" s="10"/>
      <c r="I11" s="11" t="s">
        <v>7</v>
      </c>
      <c r="J11" s="12"/>
      <c r="K11" s="11" t="s">
        <v>8</v>
      </c>
      <c r="L11" s="12"/>
      <c r="M11" s="11" t="s">
        <v>7</v>
      </c>
      <c r="N11" s="12"/>
      <c r="O11" s="11" t="s">
        <v>14</v>
      </c>
      <c r="P11" s="10"/>
      <c r="Q11" s="38" t="s">
        <v>7</v>
      </c>
      <c r="R11" s="12"/>
      <c r="S11" s="38" t="s">
        <v>12</v>
      </c>
      <c r="T11" s="12"/>
      <c r="U11" s="38" t="s">
        <v>8</v>
      </c>
      <c r="V11" s="10"/>
      <c r="W11" s="38" t="s">
        <v>9</v>
      </c>
      <c r="X11" s="10"/>
      <c r="Y11" s="38" t="s">
        <v>13</v>
      </c>
    </row>
    <row r="12" spans="1:27" ht="21">
      <c r="A12" s="17" t="s">
        <v>15</v>
      </c>
      <c r="C12" s="4">
        <v>1118350</v>
      </c>
      <c r="E12" s="4">
        <v>49066082343</v>
      </c>
      <c r="G12" s="4">
        <v>49337060380.650002</v>
      </c>
      <c r="I12" s="4">
        <v>0</v>
      </c>
      <c r="K12" s="4">
        <v>0</v>
      </c>
      <c r="M12" s="4">
        <v>0</v>
      </c>
      <c r="O12" s="4">
        <v>0</v>
      </c>
      <c r="Q12" s="4">
        <v>1118350</v>
      </c>
      <c r="S12" s="4">
        <v>45360</v>
      </c>
      <c r="U12" s="4">
        <v>49066082343</v>
      </c>
      <c r="W12" s="4">
        <v>50426522281.800003</v>
      </c>
      <c r="Y12" s="18">
        <f>W12/Y$31</f>
        <v>4.1475240354819407E-2</v>
      </c>
      <c r="AA12" s="46"/>
    </row>
    <row r="13" spans="1:27" ht="21">
      <c r="A13" s="17" t="s">
        <v>16</v>
      </c>
      <c r="C13" s="4">
        <v>5987843</v>
      </c>
      <c r="E13" s="4">
        <v>39132598479</v>
      </c>
      <c r="G13" s="4">
        <v>37856089525.194</v>
      </c>
      <c r="I13" s="4">
        <v>1000000</v>
      </c>
      <c r="K13" s="4">
        <v>7008337112</v>
      </c>
      <c r="M13" s="4">
        <v>0</v>
      </c>
      <c r="O13" s="4">
        <v>0</v>
      </c>
      <c r="Q13" s="4">
        <v>6987843</v>
      </c>
      <c r="S13" s="4">
        <v>6980</v>
      </c>
      <c r="U13" s="4">
        <v>46140935591</v>
      </c>
      <c r="W13" s="4">
        <v>48484932032.366997</v>
      </c>
      <c r="Y13" s="18">
        <f t="shared" ref="Y13:Y28" si="0">W13/Y$31</f>
        <v>3.9878304484132328E-2</v>
      </c>
      <c r="AA13" s="46"/>
    </row>
    <row r="14" spans="1:27" ht="21">
      <c r="A14" s="17" t="s">
        <v>17</v>
      </c>
      <c r="C14" s="4">
        <v>10000000</v>
      </c>
      <c r="E14" s="4">
        <v>48433938100</v>
      </c>
      <c r="G14" s="4">
        <v>48102079500</v>
      </c>
      <c r="I14" s="4">
        <v>0</v>
      </c>
      <c r="K14" s="4">
        <v>0</v>
      </c>
      <c r="M14" s="4">
        <v>0</v>
      </c>
      <c r="O14" s="4">
        <v>0</v>
      </c>
      <c r="Q14" s="4">
        <v>10000000</v>
      </c>
      <c r="S14" s="4">
        <v>4839</v>
      </c>
      <c r="U14" s="4">
        <v>48433938100</v>
      </c>
      <c r="W14" s="4">
        <v>48102079500</v>
      </c>
      <c r="Y14" s="18">
        <f t="shared" si="0"/>
        <v>3.9563412635917297E-2</v>
      </c>
      <c r="AA14" s="46"/>
    </row>
    <row r="15" spans="1:27" ht="21">
      <c r="A15" s="17" t="s">
        <v>18</v>
      </c>
      <c r="C15" s="4">
        <v>651460</v>
      </c>
      <c r="E15" s="4">
        <v>12877059674</v>
      </c>
      <c r="G15" s="4">
        <v>13825914407.549999</v>
      </c>
      <c r="I15" s="4">
        <v>300000</v>
      </c>
      <c r="K15" s="4">
        <v>6542712237</v>
      </c>
      <c r="M15" s="4">
        <v>0</v>
      </c>
      <c r="O15" s="4">
        <v>0</v>
      </c>
      <c r="Q15" s="4">
        <v>951460</v>
      </c>
      <c r="S15" s="4">
        <v>21200</v>
      </c>
      <c r="U15" s="4">
        <v>19419771911</v>
      </c>
      <c r="W15" s="4">
        <v>20050934835.599998</v>
      </c>
      <c r="Y15" s="18">
        <f t="shared" si="0"/>
        <v>1.6491665576261236E-2</v>
      </c>
      <c r="AA15" s="46"/>
    </row>
    <row r="16" spans="1:27" ht="21">
      <c r="A16" s="17" t="s">
        <v>19</v>
      </c>
      <c r="C16" s="4">
        <v>1793049</v>
      </c>
      <c r="E16" s="4">
        <v>45294066279</v>
      </c>
      <c r="G16" s="4">
        <v>44470389943.327499</v>
      </c>
      <c r="I16" s="4">
        <v>0</v>
      </c>
      <c r="K16" s="4">
        <v>0</v>
      </c>
      <c r="M16" s="4">
        <v>0</v>
      </c>
      <c r="O16" s="4">
        <v>0</v>
      </c>
      <c r="Q16" s="4">
        <v>1793049</v>
      </c>
      <c r="S16" s="4">
        <v>25200</v>
      </c>
      <c r="U16" s="4">
        <v>45294066279</v>
      </c>
      <c r="W16" s="4">
        <v>44915985032.940002</v>
      </c>
      <c r="Y16" s="18">
        <f t="shared" si="0"/>
        <v>3.6942886217775486E-2</v>
      </c>
      <c r="AA16" s="46"/>
    </row>
    <row r="17" spans="1:27" ht="21">
      <c r="A17" s="17" t="s">
        <v>20</v>
      </c>
      <c r="C17" s="4">
        <v>2253346</v>
      </c>
      <c r="E17" s="4">
        <v>15761407910</v>
      </c>
      <c r="G17" s="4">
        <v>15589972595.448</v>
      </c>
      <c r="I17" s="4">
        <v>1552993</v>
      </c>
      <c r="K17" s="4">
        <v>4213647051</v>
      </c>
      <c r="M17" s="4">
        <v>0</v>
      </c>
      <c r="O17" s="4">
        <v>0</v>
      </c>
      <c r="Q17" s="4">
        <v>3806339</v>
      </c>
      <c r="S17" s="4">
        <v>5460</v>
      </c>
      <c r="U17" s="4">
        <v>19975054961</v>
      </c>
      <c r="W17" s="4">
        <v>20658954404.907001</v>
      </c>
      <c r="Y17" s="18">
        <f t="shared" si="0"/>
        <v>1.6991754748314717E-2</v>
      </c>
      <c r="AA17" s="46"/>
    </row>
    <row r="18" spans="1:27" ht="21">
      <c r="A18" s="17" t="s">
        <v>21</v>
      </c>
      <c r="C18" s="4">
        <v>1594249</v>
      </c>
      <c r="E18" s="4">
        <v>5714853607</v>
      </c>
      <c r="G18" s="4">
        <v>5538747448.4827499</v>
      </c>
      <c r="I18" s="4">
        <v>4201147</v>
      </c>
      <c r="K18" s="4">
        <v>14580991440</v>
      </c>
      <c r="M18" s="4">
        <v>0</v>
      </c>
      <c r="O18" s="4">
        <v>0</v>
      </c>
      <c r="Q18" s="4">
        <v>5795396</v>
      </c>
      <c r="S18" s="4">
        <v>3598</v>
      </c>
      <c r="U18" s="4">
        <v>20295845047</v>
      </c>
      <c r="W18" s="4">
        <v>20727766390.892399</v>
      </c>
      <c r="Y18" s="18">
        <f t="shared" si="0"/>
        <v>1.7048351823204945E-2</v>
      </c>
      <c r="AA18" s="46"/>
    </row>
    <row r="19" spans="1:27" ht="21">
      <c r="A19" s="17" t="s">
        <v>22</v>
      </c>
      <c r="C19" s="4">
        <v>4000000</v>
      </c>
      <c r="E19" s="4">
        <v>33092474946</v>
      </c>
      <c r="G19" s="4">
        <v>32207220000</v>
      </c>
      <c r="I19" s="4">
        <v>1000000</v>
      </c>
      <c r="K19" s="4">
        <v>8438070327</v>
      </c>
      <c r="M19" s="4">
        <v>0</v>
      </c>
      <c r="O19" s="4">
        <v>0</v>
      </c>
      <c r="Q19" s="4">
        <v>5000000</v>
      </c>
      <c r="S19" s="4">
        <v>8490</v>
      </c>
      <c r="U19" s="4">
        <v>41530545273</v>
      </c>
      <c r="W19" s="4">
        <v>42197422500</v>
      </c>
      <c r="Y19" s="18">
        <f t="shared" si="0"/>
        <v>3.4706899491520754E-2</v>
      </c>
      <c r="AA19" s="46"/>
    </row>
    <row r="20" spans="1:27" ht="21">
      <c r="A20" s="17" t="s">
        <v>23</v>
      </c>
      <c r="C20" s="4">
        <v>19135000</v>
      </c>
      <c r="E20" s="4">
        <v>106540752438</v>
      </c>
      <c r="G20" s="4">
        <v>101002289242.5</v>
      </c>
      <c r="I20" s="4">
        <v>14000000</v>
      </c>
      <c r="K20" s="4">
        <v>84139911023</v>
      </c>
      <c r="M20" s="4">
        <v>0</v>
      </c>
      <c r="O20" s="4">
        <v>0</v>
      </c>
      <c r="Q20" s="4">
        <v>33135000</v>
      </c>
      <c r="S20" s="4">
        <v>6340</v>
      </c>
      <c r="U20" s="4">
        <v>190680663461</v>
      </c>
      <c r="W20" s="4">
        <v>208825948395</v>
      </c>
      <c r="Y20" s="18">
        <f t="shared" si="0"/>
        <v>0.17175696459106629</v>
      </c>
      <c r="AA20" s="46"/>
    </row>
    <row r="21" spans="1:27" ht="21">
      <c r="A21" s="17" t="s">
        <v>24</v>
      </c>
      <c r="C21" s="4">
        <v>4313344</v>
      </c>
      <c r="E21" s="4">
        <v>27774097621</v>
      </c>
      <c r="G21" s="4">
        <v>28941837321.599998</v>
      </c>
      <c r="I21" s="4">
        <v>5041935</v>
      </c>
      <c r="K21" s="4">
        <v>7746039551</v>
      </c>
      <c r="M21" s="4">
        <v>0</v>
      </c>
      <c r="O21" s="4">
        <v>0</v>
      </c>
      <c r="Q21" s="4">
        <v>9355279</v>
      </c>
      <c r="S21" s="4">
        <v>3762</v>
      </c>
      <c r="U21" s="4">
        <v>35520137172</v>
      </c>
      <c r="W21" s="4">
        <v>34985151968.391899</v>
      </c>
      <c r="Y21" s="18">
        <f t="shared" si="0"/>
        <v>2.8774889107564736E-2</v>
      </c>
      <c r="AA21" s="46"/>
    </row>
    <row r="22" spans="1:27" ht="21">
      <c r="A22" s="17" t="s">
        <v>25</v>
      </c>
      <c r="C22" s="4">
        <v>25000000</v>
      </c>
      <c r="E22" s="4">
        <v>106924133600</v>
      </c>
      <c r="G22" s="4">
        <v>101815571250</v>
      </c>
      <c r="I22" s="4">
        <v>3897756</v>
      </c>
      <c r="K22" s="4">
        <v>17517125221</v>
      </c>
      <c r="M22" s="4">
        <v>0</v>
      </c>
      <c r="O22" s="4">
        <v>0</v>
      </c>
      <c r="Q22" s="4">
        <v>28897756</v>
      </c>
      <c r="S22" s="4">
        <v>4366</v>
      </c>
      <c r="U22" s="4">
        <v>124441258821</v>
      </c>
      <c r="W22" s="4">
        <v>125416905459.959</v>
      </c>
      <c r="Y22" s="18">
        <f t="shared" si="0"/>
        <v>0.10315397658082925</v>
      </c>
      <c r="AA22" s="46"/>
    </row>
    <row r="23" spans="1:27" ht="21">
      <c r="A23" s="17" t="s">
        <v>26</v>
      </c>
      <c r="C23" s="4">
        <v>0</v>
      </c>
      <c r="E23" s="4">
        <v>0</v>
      </c>
      <c r="G23" s="4">
        <v>0</v>
      </c>
      <c r="I23" s="4">
        <v>5668020</v>
      </c>
      <c r="K23" s="4">
        <v>13503229385</v>
      </c>
      <c r="M23" s="4">
        <v>0</v>
      </c>
      <c r="O23" s="4">
        <v>0</v>
      </c>
      <c r="Q23" s="4">
        <v>5668020</v>
      </c>
      <c r="S23" s="4">
        <v>2351</v>
      </c>
      <c r="U23" s="4">
        <v>13503229385</v>
      </c>
      <c r="W23" s="4">
        <v>13246228205.631001</v>
      </c>
      <c r="Y23" s="18">
        <f t="shared" si="0"/>
        <v>1.089487186035077E-2</v>
      </c>
      <c r="AA23" s="46"/>
    </row>
    <row r="24" spans="1:27" ht="21">
      <c r="A24" s="17" t="s">
        <v>27</v>
      </c>
      <c r="C24" s="4">
        <v>0</v>
      </c>
      <c r="E24" s="4">
        <v>0</v>
      </c>
      <c r="G24" s="4">
        <v>0</v>
      </c>
      <c r="I24" s="4">
        <v>1000000</v>
      </c>
      <c r="K24" s="4">
        <v>14766177671</v>
      </c>
      <c r="M24" s="4">
        <v>0</v>
      </c>
      <c r="O24" s="4">
        <v>0</v>
      </c>
      <c r="Q24" s="4">
        <v>1000000</v>
      </c>
      <c r="S24" s="4">
        <v>14320</v>
      </c>
      <c r="U24" s="4">
        <v>14766177671</v>
      </c>
      <c r="W24" s="4">
        <v>14234796000</v>
      </c>
      <c r="Y24" s="18">
        <f t="shared" si="0"/>
        <v>1.1707957614100758E-2</v>
      </c>
      <c r="AA24" s="46"/>
    </row>
    <row r="25" spans="1:27" ht="21">
      <c r="A25" s="17" t="s">
        <v>28</v>
      </c>
      <c r="C25" s="4">
        <v>0</v>
      </c>
      <c r="E25" s="4">
        <v>0</v>
      </c>
      <c r="G25" s="4">
        <v>0</v>
      </c>
      <c r="I25" s="4">
        <v>7769098</v>
      </c>
      <c r="K25" s="4">
        <v>62787988513</v>
      </c>
      <c r="M25" s="4">
        <v>0</v>
      </c>
      <c r="O25" s="4">
        <v>0</v>
      </c>
      <c r="Q25" s="4">
        <v>7769098</v>
      </c>
      <c r="S25" s="4">
        <v>8440</v>
      </c>
      <c r="U25" s="4">
        <v>62787988513</v>
      </c>
      <c r="W25" s="4">
        <v>65181038556.636002</v>
      </c>
      <c r="Y25" s="18">
        <f t="shared" si="0"/>
        <v>5.3610661976761842E-2</v>
      </c>
      <c r="AA25" s="46"/>
    </row>
    <row r="26" spans="1:27" ht="21">
      <c r="A26" s="17" t="s">
        <v>29</v>
      </c>
      <c r="C26" s="4">
        <v>0</v>
      </c>
      <c r="E26" s="4">
        <v>0</v>
      </c>
      <c r="G26" s="4">
        <v>0</v>
      </c>
      <c r="I26" s="4">
        <v>5200000</v>
      </c>
      <c r="K26" s="4">
        <v>39876717229</v>
      </c>
      <c r="M26" s="4">
        <v>0</v>
      </c>
      <c r="O26" s="4">
        <v>0</v>
      </c>
      <c r="Q26" s="4">
        <v>5200000</v>
      </c>
      <c r="S26" s="4">
        <v>7780</v>
      </c>
      <c r="U26" s="4">
        <v>39876717229</v>
      </c>
      <c r="W26" s="4">
        <v>40215286800</v>
      </c>
      <c r="Y26" s="18">
        <f t="shared" si="0"/>
        <v>3.3076615449445547E-2</v>
      </c>
      <c r="AA26" s="46"/>
    </row>
    <row r="27" spans="1:27" ht="21">
      <c r="A27" s="17" t="s">
        <v>30</v>
      </c>
      <c r="C27" s="4">
        <v>0</v>
      </c>
      <c r="E27" s="4">
        <v>0</v>
      </c>
      <c r="G27" s="4">
        <v>0</v>
      </c>
      <c r="I27" s="4">
        <v>1000000</v>
      </c>
      <c r="K27" s="4">
        <v>2595447745</v>
      </c>
      <c r="M27" s="4">
        <v>0</v>
      </c>
      <c r="O27" s="4">
        <v>0</v>
      </c>
      <c r="Q27" s="4">
        <v>1000000</v>
      </c>
      <c r="S27" s="4">
        <v>2650</v>
      </c>
      <c r="U27" s="4">
        <v>2595447745</v>
      </c>
      <c r="W27" s="4">
        <v>2634232500</v>
      </c>
      <c r="Y27" s="18">
        <f t="shared" si="0"/>
        <v>2.1666262344530035E-3</v>
      </c>
      <c r="AA27" s="46"/>
    </row>
    <row r="28" spans="1:27" ht="21">
      <c r="A28" s="17" t="s">
        <v>31</v>
      </c>
      <c r="C28" s="4">
        <v>0</v>
      </c>
      <c r="E28" s="4">
        <v>0</v>
      </c>
      <c r="G28" s="4">
        <v>0</v>
      </c>
      <c r="I28" s="4">
        <v>20705804</v>
      </c>
      <c r="K28" s="4">
        <v>69960552200</v>
      </c>
      <c r="M28" s="4">
        <v>0</v>
      </c>
      <c r="O28" s="4">
        <v>0</v>
      </c>
      <c r="Q28" s="4">
        <v>20705804</v>
      </c>
      <c r="S28" s="4">
        <v>3557</v>
      </c>
      <c r="U28" s="4">
        <v>69960552200</v>
      </c>
      <c r="W28" s="4">
        <v>73212324086.273407</v>
      </c>
      <c r="Y28" s="18">
        <f t="shared" si="0"/>
        <v>6.0216302870227084E-2</v>
      </c>
      <c r="AA28" s="46"/>
    </row>
    <row r="29" spans="1:27" ht="22.5" thickBot="1">
      <c r="A29" s="16"/>
      <c r="B29" s="14"/>
      <c r="C29" s="13">
        <f>SUM(C12:C28)</f>
        <v>75846641</v>
      </c>
      <c r="D29" s="14"/>
      <c r="E29" s="13">
        <f>SUM(E12:E28)</f>
        <v>490611464997</v>
      </c>
      <c r="F29" s="14"/>
      <c r="G29" s="13">
        <f>SUM(G12:G28)</f>
        <v>478687171614.7522</v>
      </c>
      <c r="H29" s="14"/>
      <c r="I29" s="13">
        <f>SUM(I12:I28)</f>
        <v>72336753</v>
      </c>
      <c r="J29" s="14"/>
      <c r="K29" s="13">
        <f>SUM(K12:K28)</f>
        <v>353676946705</v>
      </c>
      <c r="L29" s="14"/>
      <c r="M29" s="13">
        <f>SUM(M12:M28)</f>
        <v>0</v>
      </c>
      <c r="N29" s="14"/>
      <c r="O29" s="13">
        <f>SUM(O12:O28)</f>
        <v>0</v>
      </c>
      <c r="P29" s="14"/>
      <c r="Q29" s="13">
        <f>SUM(Q12:Q28)</f>
        <v>148183394</v>
      </c>
      <c r="R29" s="14"/>
      <c r="S29" s="16"/>
      <c r="T29" s="14"/>
      <c r="U29" s="13">
        <f>SUM(U12:U28)</f>
        <v>844288411702</v>
      </c>
      <c r="V29" s="14"/>
      <c r="W29" s="13">
        <f>SUM(W12:W28)</f>
        <v>873516508950.39771</v>
      </c>
      <c r="Y29" s="15">
        <f>SUM(Y12:Y28)</f>
        <v>0.71845738161674522</v>
      </c>
      <c r="AA29" s="46"/>
    </row>
    <row r="30" spans="1:27" ht="19.5" thickTop="1">
      <c r="AA30" s="46"/>
    </row>
    <row r="31" spans="1:27" hidden="1">
      <c r="Y31" s="34">
        <v>1215822303871</v>
      </c>
    </row>
  </sheetData>
  <mergeCells count="19">
    <mergeCell ref="M10:O10"/>
    <mergeCell ref="A9:A11"/>
    <mergeCell ref="C10:C11"/>
    <mergeCell ref="E10:E11"/>
    <mergeCell ref="G10:G11"/>
    <mergeCell ref="C9:G9"/>
    <mergeCell ref="A2:Y2"/>
    <mergeCell ref="A3:Y3"/>
    <mergeCell ref="A4:Y4"/>
    <mergeCell ref="Y10:Y11"/>
    <mergeCell ref="Q9:Y9"/>
    <mergeCell ref="A6:Y6"/>
    <mergeCell ref="A7:W7"/>
    <mergeCell ref="I9:O9"/>
    <mergeCell ref="Q10:Q11"/>
    <mergeCell ref="S10:S11"/>
    <mergeCell ref="U10:U11"/>
    <mergeCell ref="W10:W11"/>
    <mergeCell ref="I10:K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"/>
  <sheetViews>
    <sheetView rightToLeft="1" topLeftCell="A4" workbookViewId="0">
      <selection activeCell="E22" sqref="E22"/>
    </sheetView>
  </sheetViews>
  <sheetFormatPr defaultRowHeight="18.75"/>
  <cols>
    <col min="1" max="1" width="12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30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9" ht="30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9" ht="30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1:19" s="7" customFormat="1" ht="24">
      <c r="A6" s="19" t="s">
        <v>102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s="7" customFormat="1" ht="24">
      <c r="A7" s="19" t="s">
        <v>104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s="7" customFormat="1" ht="24">
      <c r="A8" s="19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ht="21.75">
      <c r="A9" s="37" t="s">
        <v>3</v>
      </c>
      <c r="B9" s="10"/>
      <c r="C9" s="38" t="s">
        <v>4</v>
      </c>
      <c r="D9" s="38" t="s">
        <v>4</v>
      </c>
      <c r="E9" s="38" t="s">
        <v>4</v>
      </c>
      <c r="F9" s="38" t="s">
        <v>4</v>
      </c>
      <c r="G9" s="38" t="s">
        <v>4</v>
      </c>
      <c r="H9" s="38" t="s">
        <v>4</v>
      </c>
      <c r="I9" s="38" t="s">
        <v>4</v>
      </c>
      <c r="J9" s="10"/>
      <c r="K9" s="38" t="s">
        <v>6</v>
      </c>
      <c r="L9" s="38" t="s">
        <v>6</v>
      </c>
      <c r="M9" s="38" t="s">
        <v>6</v>
      </c>
      <c r="N9" s="38" t="s">
        <v>6</v>
      </c>
      <c r="O9" s="38" t="s">
        <v>6</v>
      </c>
      <c r="P9" s="38" t="s">
        <v>6</v>
      </c>
      <c r="Q9" s="38" t="s">
        <v>6</v>
      </c>
    </row>
    <row r="10" spans="1:19" ht="21.75">
      <c r="A10" s="38" t="s">
        <v>3</v>
      </c>
      <c r="B10" s="10"/>
      <c r="C10" s="20" t="s">
        <v>32</v>
      </c>
      <c r="D10" s="21"/>
      <c r="E10" s="20" t="s">
        <v>33</v>
      </c>
      <c r="F10" s="21"/>
      <c r="G10" s="20" t="s">
        <v>34</v>
      </c>
      <c r="H10" s="21"/>
      <c r="I10" s="20" t="s">
        <v>35</v>
      </c>
      <c r="J10" s="10"/>
      <c r="K10" s="20" t="s">
        <v>32</v>
      </c>
      <c r="L10" s="21"/>
      <c r="M10" s="20" t="s">
        <v>33</v>
      </c>
      <c r="N10" s="21"/>
      <c r="O10" s="20" t="s">
        <v>34</v>
      </c>
      <c r="P10" s="21"/>
      <c r="Q10" s="20" t="s">
        <v>35</v>
      </c>
    </row>
    <row r="11" spans="1:19" ht="24">
      <c r="A11" s="22" t="s">
        <v>105</v>
      </c>
      <c r="B11" s="10"/>
      <c r="C11" s="22" t="s">
        <v>105</v>
      </c>
      <c r="D11" s="10"/>
      <c r="E11" s="22" t="s">
        <v>105</v>
      </c>
      <c r="F11" s="10"/>
      <c r="G11" s="22" t="s">
        <v>105</v>
      </c>
      <c r="H11" s="10"/>
      <c r="I11" s="22" t="s">
        <v>105</v>
      </c>
      <c r="J11" s="10"/>
      <c r="K11" s="22" t="s">
        <v>105</v>
      </c>
      <c r="L11" s="10"/>
      <c r="M11" s="22" t="s">
        <v>105</v>
      </c>
      <c r="N11" s="10"/>
      <c r="O11" s="22" t="s">
        <v>105</v>
      </c>
      <c r="P11" s="10"/>
      <c r="Q11" s="22" t="s">
        <v>105</v>
      </c>
    </row>
  </sheetData>
  <mergeCells count="6">
    <mergeCell ref="A2:Q2"/>
    <mergeCell ref="A3:Q3"/>
    <mergeCell ref="A4:Q4"/>
    <mergeCell ref="K9:Q9"/>
    <mergeCell ref="A9:A10"/>
    <mergeCell ref="C9:I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2"/>
  <sheetViews>
    <sheetView rightToLeft="1" topLeftCell="A4" zoomScaleNormal="100" workbookViewId="0">
      <selection activeCell="G21" sqref="G21"/>
    </sheetView>
  </sheetViews>
  <sheetFormatPr defaultRowHeight="18.75"/>
  <cols>
    <col min="1" max="1" width="12.285156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6.8554687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6.8554687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7" ht="30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ht="30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6" spans="1:37" s="7" customFormat="1" ht="24">
      <c r="A6" s="40" t="s">
        <v>102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7" s="7" customFormat="1" ht="24">
      <c r="A7" s="40" t="s">
        <v>106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9"/>
      <c r="W7" s="9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</row>
    <row r="8" spans="1:37" s="7" customFormat="1" ht="24">
      <c r="A8" s="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/>
      <c r="W8" s="9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</row>
    <row r="9" spans="1:37" ht="21.75">
      <c r="A9" s="38" t="s">
        <v>36</v>
      </c>
      <c r="B9" s="38" t="s">
        <v>36</v>
      </c>
      <c r="C9" s="38" t="s">
        <v>36</v>
      </c>
      <c r="D9" s="38" t="s">
        <v>36</v>
      </c>
      <c r="E9" s="38" t="s">
        <v>36</v>
      </c>
      <c r="F9" s="38" t="s">
        <v>36</v>
      </c>
      <c r="G9" s="38" t="s">
        <v>36</v>
      </c>
      <c r="H9" s="38" t="s">
        <v>36</v>
      </c>
      <c r="I9" s="38" t="s">
        <v>36</v>
      </c>
      <c r="J9" s="38" t="s">
        <v>36</v>
      </c>
      <c r="K9" s="38" t="s">
        <v>36</v>
      </c>
      <c r="L9" s="38" t="s">
        <v>36</v>
      </c>
      <c r="M9" s="38" t="s">
        <v>36</v>
      </c>
      <c r="N9" s="10"/>
      <c r="O9" s="38" t="s">
        <v>4</v>
      </c>
      <c r="P9" s="38" t="s">
        <v>4</v>
      </c>
      <c r="Q9" s="38" t="s">
        <v>4</v>
      </c>
      <c r="R9" s="38" t="s">
        <v>4</v>
      </c>
      <c r="S9" s="38" t="s">
        <v>4</v>
      </c>
      <c r="T9" s="10"/>
      <c r="U9" s="38" t="s">
        <v>5</v>
      </c>
      <c r="V9" s="38" t="s">
        <v>5</v>
      </c>
      <c r="W9" s="38" t="s">
        <v>5</v>
      </c>
      <c r="X9" s="38" t="s">
        <v>5</v>
      </c>
      <c r="Y9" s="38" t="s">
        <v>5</v>
      </c>
      <c r="Z9" s="38" t="s">
        <v>5</v>
      </c>
      <c r="AA9" s="38" t="s">
        <v>5</v>
      </c>
      <c r="AB9" s="10"/>
      <c r="AC9" s="38" t="s">
        <v>6</v>
      </c>
      <c r="AD9" s="38" t="s">
        <v>6</v>
      </c>
      <c r="AE9" s="38" t="s">
        <v>6</v>
      </c>
      <c r="AF9" s="38" t="s">
        <v>6</v>
      </c>
      <c r="AG9" s="38" t="s">
        <v>6</v>
      </c>
      <c r="AH9" s="38" t="s">
        <v>6</v>
      </c>
      <c r="AI9" s="38" t="s">
        <v>6</v>
      </c>
      <c r="AJ9" s="38" t="s">
        <v>6</v>
      </c>
      <c r="AK9" s="38" t="s">
        <v>6</v>
      </c>
    </row>
    <row r="10" spans="1:37" ht="21.75">
      <c r="A10" s="42" t="s">
        <v>37</v>
      </c>
      <c r="B10" s="24"/>
      <c r="C10" s="42" t="s">
        <v>38</v>
      </c>
      <c r="D10" s="24"/>
      <c r="E10" s="42" t="s">
        <v>39</v>
      </c>
      <c r="F10" s="24"/>
      <c r="G10" s="42" t="s">
        <v>40</v>
      </c>
      <c r="H10" s="24"/>
      <c r="I10" s="42" t="s">
        <v>41</v>
      </c>
      <c r="J10" s="24"/>
      <c r="K10" s="42" t="s">
        <v>42</v>
      </c>
      <c r="L10" s="24"/>
      <c r="M10" s="42" t="s">
        <v>35</v>
      </c>
      <c r="N10" s="10"/>
      <c r="O10" s="42" t="s">
        <v>7</v>
      </c>
      <c r="P10" s="24"/>
      <c r="Q10" s="42" t="s">
        <v>8</v>
      </c>
      <c r="R10" s="24"/>
      <c r="S10" s="42" t="s">
        <v>9</v>
      </c>
      <c r="T10" s="10"/>
      <c r="U10" s="37" t="s">
        <v>10</v>
      </c>
      <c r="V10" s="37" t="s">
        <v>10</v>
      </c>
      <c r="W10" s="37" t="s">
        <v>10</v>
      </c>
      <c r="X10" s="10"/>
      <c r="Y10" s="37" t="s">
        <v>11</v>
      </c>
      <c r="Z10" s="37" t="s">
        <v>11</v>
      </c>
      <c r="AA10" s="37" t="s">
        <v>11</v>
      </c>
      <c r="AB10" s="10"/>
      <c r="AC10" s="42" t="s">
        <v>7</v>
      </c>
      <c r="AD10" s="24"/>
      <c r="AE10" s="42" t="s">
        <v>43</v>
      </c>
      <c r="AF10" s="24"/>
      <c r="AG10" s="42" t="s">
        <v>8</v>
      </c>
      <c r="AH10" s="24"/>
      <c r="AI10" s="42" t="s">
        <v>9</v>
      </c>
      <c r="AJ10" s="24"/>
      <c r="AK10" s="42" t="s">
        <v>13</v>
      </c>
    </row>
    <row r="11" spans="1:37" ht="21.75">
      <c r="A11" s="38" t="s">
        <v>37</v>
      </c>
      <c r="B11" s="12"/>
      <c r="C11" s="38" t="s">
        <v>38</v>
      </c>
      <c r="D11" s="12"/>
      <c r="E11" s="38" t="s">
        <v>39</v>
      </c>
      <c r="F11" s="12"/>
      <c r="G11" s="38" t="s">
        <v>40</v>
      </c>
      <c r="H11" s="12"/>
      <c r="I11" s="38" t="s">
        <v>41</v>
      </c>
      <c r="J11" s="12"/>
      <c r="K11" s="38" t="s">
        <v>42</v>
      </c>
      <c r="L11" s="12"/>
      <c r="M11" s="38" t="s">
        <v>35</v>
      </c>
      <c r="N11" s="10"/>
      <c r="O11" s="38" t="s">
        <v>7</v>
      </c>
      <c r="P11" s="12"/>
      <c r="Q11" s="38" t="s">
        <v>8</v>
      </c>
      <c r="R11" s="12"/>
      <c r="S11" s="38" t="s">
        <v>9</v>
      </c>
      <c r="T11" s="10"/>
      <c r="U11" s="11" t="s">
        <v>7</v>
      </c>
      <c r="V11" s="12"/>
      <c r="W11" s="11" t="s">
        <v>8</v>
      </c>
      <c r="X11" s="12"/>
      <c r="Y11" s="11" t="s">
        <v>7</v>
      </c>
      <c r="Z11" s="12"/>
      <c r="AA11" s="11" t="s">
        <v>14</v>
      </c>
      <c r="AB11" s="10"/>
      <c r="AC11" s="38" t="s">
        <v>7</v>
      </c>
      <c r="AD11" s="12"/>
      <c r="AE11" s="38" t="s">
        <v>43</v>
      </c>
      <c r="AF11" s="12"/>
      <c r="AG11" s="38" t="s">
        <v>8</v>
      </c>
      <c r="AH11" s="12"/>
      <c r="AI11" s="38" t="s">
        <v>9</v>
      </c>
      <c r="AJ11" s="12"/>
      <c r="AK11" s="38" t="s">
        <v>13</v>
      </c>
    </row>
    <row r="12" spans="1:37" ht="24">
      <c r="A12" s="22" t="s">
        <v>105</v>
      </c>
      <c r="B12" s="10"/>
      <c r="C12" s="22" t="s">
        <v>105</v>
      </c>
      <c r="D12" s="10"/>
      <c r="E12" s="22" t="s">
        <v>105</v>
      </c>
      <c r="F12" s="10"/>
      <c r="G12" s="22" t="s">
        <v>105</v>
      </c>
      <c r="H12" s="10"/>
      <c r="I12" s="22" t="s">
        <v>105</v>
      </c>
      <c r="J12" s="10"/>
      <c r="K12" s="22" t="s">
        <v>105</v>
      </c>
      <c r="L12" s="10"/>
      <c r="M12" s="22" t="s">
        <v>105</v>
      </c>
      <c r="N12" s="10"/>
      <c r="O12" s="22" t="s">
        <v>105</v>
      </c>
      <c r="P12" s="10"/>
      <c r="Q12" s="22" t="s">
        <v>105</v>
      </c>
      <c r="R12" s="10"/>
      <c r="S12" s="22" t="s">
        <v>105</v>
      </c>
      <c r="T12" s="10"/>
      <c r="U12" s="22" t="s">
        <v>105</v>
      </c>
      <c r="V12" s="10"/>
      <c r="W12" s="22" t="s">
        <v>105</v>
      </c>
      <c r="X12" s="10"/>
      <c r="Y12" s="22" t="s">
        <v>105</v>
      </c>
      <c r="Z12" s="10"/>
      <c r="AA12" s="22" t="s">
        <v>105</v>
      </c>
      <c r="AB12" s="10"/>
      <c r="AC12" s="22" t="s">
        <v>105</v>
      </c>
      <c r="AD12" s="10"/>
      <c r="AE12" s="22" t="s">
        <v>105</v>
      </c>
      <c r="AF12" s="10"/>
      <c r="AG12" s="22" t="s">
        <v>105</v>
      </c>
      <c r="AH12" s="10"/>
      <c r="AI12" s="22" t="s">
        <v>105</v>
      </c>
      <c r="AJ12" s="10"/>
      <c r="AK12" s="22" t="s">
        <v>105</v>
      </c>
    </row>
  </sheetData>
  <mergeCells count="26">
    <mergeCell ref="A6:W6"/>
    <mergeCell ref="A7:U7"/>
    <mergeCell ref="A2:AK2"/>
    <mergeCell ref="A3:AK3"/>
    <mergeCell ref="A4:AK4"/>
    <mergeCell ref="AE10:AE11"/>
    <mergeCell ref="AG10:AG11"/>
    <mergeCell ref="AI10:AI11"/>
    <mergeCell ref="AK10:AK11"/>
    <mergeCell ref="AC9:AK9"/>
    <mergeCell ref="Y10:AA10"/>
    <mergeCell ref="U9:AA9"/>
    <mergeCell ref="AC10:AC11"/>
    <mergeCell ref="S10:S11"/>
    <mergeCell ref="O9:S9"/>
    <mergeCell ref="U10:W10"/>
    <mergeCell ref="K10:K11"/>
    <mergeCell ref="M10:M11"/>
    <mergeCell ref="A9:M9"/>
    <mergeCell ref="O10:O11"/>
    <mergeCell ref="Q10:Q11"/>
    <mergeCell ref="A10:A11"/>
    <mergeCell ref="C10:C11"/>
    <mergeCell ref="E10:E11"/>
    <mergeCell ref="G10:G11"/>
    <mergeCell ref="I10:I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1"/>
  <sheetViews>
    <sheetView rightToLeft="1" workbookViewId="0">
      <selection activeCell="G16" sqref="G16"/>
    </sheetView>
  </sheetViews>
  <sheetFormatPr defaultRowHeight="18.75"/>
  <cols>
    <col min="1" max="1" width="12.8554687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2" width="1" style="1" customWidth="1"/>
    <col min="13" max="13" width="18.28515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30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30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30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6" spans="1:13" s="7" customFormat="1" ht="24">
      <c r="A6" s="40" t="s">
        <v>107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s="7" customFormat="1" ht="24">
      <c r="A7" s="40" t="s">
        <v>108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s="7" customFormat="1" ht="24">
      <c r="A8" s="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21.75">
      <c r="A9" s="37" t="s">
        <v>3</v>
      </c>
      <c r="B9" s="10"/>
      <c r="C9" s="38" t="s">
        <v>6</v>
      </c>
      <c r="D9" s="38" t="s">
        <v>6</v>
      </c>
      <c r="E9" s="38" t="s">
        <v>6</v>
      </c>
      <c r="F9" s="38" t="s">
        <v>6</v>
      </c>
      <c r="G9" s="38" t="s">
        <v>6</v>
      </c>
      <c r="H9" s="38" t="s">
        <v>6</v>
      </c>
      <c r="I9" s="38" t="s">
        <v>6</v>
      </c>
      <c r="J9" s="38" t="s">
        <v>6</v>
      </c>
      <c r="K9" s="38" t="s">
        <v>6</v>
      </c>
      <c r="L9" s="38" t="s">
        <v>6</v>
      </c>
      <c r="M9" s="38" t="s">
        <v>6</v>
      </c>
    </row>
    <row r="10" spans="1:13" ht="21.75">
      <c r="A10" s="38" t="s">
        <v>3</v>
      </c>
      <c r="B10" s="10"/>
      <c r="C10" s="20" t="s">
        <v>7</v>
      </c>
      <c r="D10" s="21"/>
      <c r="E10" s="20" t="s">
        <v>44</v>
      </c>
      <c r="F10" s="21"/>
      <c r="G10" s="20" t="s">
        <v>45</v>
      </c>
      <c r="H10" s="21"/>
      <c r="I10" s="20" t="s">
        <v>46</v>
      </c>
      <c r="J10" s="21"/>
      <c r="K10" s="20" t="s">
        <v>47</v>
      </c>
      <c r="L10" s="21"/>
      <c r="M10" s="20" t="s">
        <v>48</v>
      </c>
    </row>
    <row r="11" spans="1:13" ht="24">
      <c r="A11" s="22" t="s">
        <v>105</v>
      </c>
      <c r="B11" s="22"/>
      <c r="C11" s="22" t="s">
        <v>105</v>
      </c>
      <c r="D11" s="22"/>
      <c r="E11" s="22" t="s">
        <v>105</v>
      </c>
      <c r="F11" s="22"/>
      <c r="G11" s="22" t="s">
        <v>105</v>
      </c>
      <c r="H11" s="22"/>
      <c r="I11" s="22" t="s">
        <v>105</v>
      </c>
      <c r="J11" s="22"/>
      <c r="K11" s="22" t="s">
        <v>105</v>
      </c>
      <c r="L11" s="22"/>
      <c r="M11" s="22" t="s">
        <v>105</v>
      </c>
    </row>
  </sheetData>
  <mergeCells count="7">
    <mergeCell ref="C9:M9"/>
    <mergeCell ref="A6:M6"/>
    <mergeCell ref="A7:M7"/>
    <mergeCell ref="A2:M2"/>
    <mergeCell ref="A3:M3"/>
    <mergeCell ref="A4:M4"/>
    <mergeCell ref="A9:A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K12"/>
  <sheetViews>
    <sheetView rightToLeft="1" workbookViewId="0">
      <selection activeCell="AC24" sqref="AC24"/>
    </sheetView>
  </sheetViews>
  <sheetFormatPr defaultRowHeight="18.75"/>
  <cols>
    <col min="1" max="1" width="52.570312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6.855468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25.140625" style="1" bestFit="1" customWidth="1"/>
    <col min="16" max="16" width="1" style="1" customWidth="1"/>
    <col min="17" max="17" width="6.8554687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25.1406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7" ht="30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</row>
    <row r="3" spans="1:37" ht="30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</row>
    <row r="4" spans="1:37" ht="30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</row>
    <row r="6" spans="1:37" s="7" customFormat="1" ht="24">
      <c r="A6" s="40" t="s">
        <v>102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7" s="7" customFormat="1" ht="24">
      <c r="A7" s="40" t="s">
        <v>109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9"/>
      <c r="W7" s="9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</row>
    <row r="8" spans="1:37" s="7" customFormat="1" ht="24">
      <c r="A8" s="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/>
      <c r="W8" s="9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</row>
    <row r="9" spans="1:37" ht="21.75">
      <c r="A9" s="38" t="s">
        <v>49</v>
      </c>
      <c r="B9" s="38" t="s">
        <v>49</v>
      </c>
      <c r="C9" s="38" t="s">
        <v>49</v>
      </c>
      <c r="D9" s="38" t="s">
        <v>49</v>
      </c>
      <c r="E9" s="38" t="s">
        <v>49</v>
      </c>
      <c r="F9" s="38" t="s">
        <v>49</v>
      </c>
      <c r="G9" s="38" t="s">
        <v>49</v>
      </c>
      <c r="H9" s="38" t="s">
        <v>49</v>
      </c>
      <c r="I9" s="38" t="s">
        <v>49</v>
      </c>
      <c r="J9" s="10"/>
      <c r="K9" s="38" t="s">
        <v>4</v>
      </c>
      <c r="L9" s="38" t="s">
        <v>4</v>
      </c>
      <c r="M9" s="38" t="s">
        <v>4</v>
      </c>
      <c r="N9" s="38" t="s">
        <v>4</v>
      </c>
      <c r="O9" s="38" t="s">
        <v>4</v>
      </c>
      <c r="P9" s="10"/>
      <c r="Q9" s="38" t="s">
        <v>5</v>
      </c>
      <c r="R9" s="38" t="s">
        <v>5</v>
      </c>
      <c r="S9" s="38" t="s">
        <v>5</v>
      </c>
      <c r="T9" s="38" t="s">
        <v>5</v>
      </c>
      <c r="U9" s="38" t="s">
        <v>5</v>
      </c>
      <c r="V9" s="38" t="s">
        <v>5</v>
      </c>
      <c r="W9" s="38" t="s">
        <v>5</v>
      </c>
      <c r="X9" s="10"/>
      <c r="Y9" s="38" t="s">
        <v>6</v>
      </c>
      <c r="Z9" s="38" t="s">
        <v>6</v>
      </c>
      <c r="AA9" s="38" t="s">
        <v>6</v>
      </c>
      <c r="AB9" s="38" t="s">
        <v>6</v>
      </c>
      <c r="AC9" s="38" t="s">
        <v>6</v>
      </c>
      <c r="AD9" s="38" t="s">
        <v>6</v>
      </c>
      <c r="AE9" s="38" t="s">
        <v>6</v>
      </c>
    </row>
    <row r="10" spans="1:37" ht="21.75">
      <c r="A10" s="42" t="s">
        <v>50</v>
      </c>
      <c r="B10" s="24"/>
      <c r="C10" s="42" t="s">
        <v>41</v>
      </c>
      <c r="D10" s="24"/>
      <c r="E10" s="42" t="s">
        <v>42</v>
      </c>
      <c r="F10" s="24"/>
      <c r="G10" s="42" t="s">
        <v>51</v>
      </c>
      <c r="H10" s="24"/>
      <c r="I10" s="42" t="s">
        <v>39</v>
      </c>
      <c r="J10" s="10"/>
      <c r="K10" s="42" t="s">
        <v>7</v>
      </c>
      <c r="L10" s="24"/>
      <c r="M10" s="42" t="s">
        <v>8</v>
      </c>
      <c r="N10" s="24"/>
      <c r="O10" s="42" t="s">
        <v>9</v>
      </c>
      <c r="P10" s="10"/>
      <c r="Q10" s="45" t="s">
        <v>10</v>
      </c>
      <c r="R10" s="45" t="s">
        <v>10</v>
      </c>
      <c r="S10" s="45" t="s">
        <v>10</v>
      </c>
      <c r="T10" s="21"/>
      <c r="U10" s="45" t="s">
        <v>11</v>
      </c>
      <c r="V10" s="45" t="s">
        <v>11</v>
      </c>
      <c r="W10" s="45" t="s">
        <v>11</v>
      </c>
      <c r="X10" s="10"/>
      <c r="Y10" s="42" t="s">
        <v>7</v>
      </c>
      <c r="Z10" s="24"/>
      <c r="AA10" s="42" t="s">
        <v>8</v>
      </c>
      <c r="AB10" s="24"/>
      <c r="AC10" s="42" t="s">
        <v>9</v>
      </c>
      <c r="AD10" s="24"/>
      <c r="AE10" s="43" t="s">
        <v>52</v>
      </c>
    </row>
    <row r="11" spans="1:37" ht="21.75">
      <c r="A11" s="38" t="s">
        <v>50</v>
      </c>
      <c r="B11" s="12"/>
      <c r="C11" s="38" t="s">
        <v>41</v>
      </c>
      <c r="D11" s="12"/>
      <c r="E11" s="38" t="s">
        <v>42</v>
      </c>
      <c r="F11" s="12"/>
      <c r="G11" s="38" t="s">
        <v>51</v>
      </c>
      <c r="H11" s="12"/>
      <c r="I11" s="38" t="s">
        <v>39</v>
      </c>
      <c r="J11" s="10"/>
      <c r="K11" s="38" t="s">
        <v>7</v>
      </c>
      <c r="L11" s="12"/>
      <c r="M11" s="38" t="s">
        <v>8</v>
      </c>
      <c r="N11" s="12"/>
      <c r="O11" s="38" t="s">
        <v>9</v>
      </c>
      <c r="P11" s="10"/>
      <c r="Q11" s="11" t="s">
        <v>7</v>
      </c>
      <c r="R11" s="12"/>
      <c r="S11" s="11" t="s">
        <v>8</v>
      </c>
      <c r="T11" s="12"/>
      <c r="U11" s="11" t="s">
        <v>7</v>
      </c>
      <c r="V11" s="12"/>
      <c r="W11" s="11" t="s">
        <v>14</v>
      </c>
      <c r="X11" s="10"/>
      <c r="Y11" s="38" t="s">
        <v>7</v>
      </c>
      <c r="Z11" s="12"/>
      <c r="AA11" s="38" t="s">
        <v>8</v>
      </c>
      <c r="AB11" s="12"/>
      <c r="AC11" s="38" t="s">
        <v>9</v>
      </c>
      <c r="AD11" s="12"/>
      <c r="AE11" s="44" t="s">
        <v>52</v>
      </c>
    </row>
    <row r="12" spans="1:37" s="22" customFormat="1" ht="24">
      <c r="A12" s="22" t="s">
        <v>105</v>
      </c>
      <c r="C12" s="22" t="s">
        <v>105</v>
      </c>
      <c r="E12" s="22" t="s">
        <v>105</v>
      </c>
      <c r="G12" s="22" t="s">
        <v>105</v>
      </c>
      <c r="I12" s="22" t="s">
        <v>105</v>
      </c>
      <c r="K12" s="22" t="s">
        <v>105</v>
      </c>
      <c r="M12" s="22" t="s">
        <v>105</v>
      </c>
      <c r="O12" s="22" t="s">
        <v>105</v>
      </c>
      <c r="Q12" s="22" t="s">
        <v>105</v>
      </c>
      <c r="S12" s="22" t="s">
        <v>105</v>
      </c>
      <c r="U12" s="22" t="s">
        <v>105</v>
      </c>
      <c r="W12" s="22" t="s">
        <v>105</v>
      </c>
      <c r="Y12" s="22" t="s">
        <v>105</v>
      </c>
      <c r="AA12" s="22" t="s">
        <v>105</v>
      </c>
      <c r="AC12" s="22" t="s">
        <v>105</v>
      </c>
      <c r="AE12" s="22" t="s">
        <v>105</v>
      </c>
    </row>
  </sheetData>
  <mergeCells count="23">
    <mergeCell ref="A6:W6"/>
    <mergeCell ref="A7:U7"/>
    <mergeCell ref="A2:AE2"/>
    <mergeCell ref="A3:AE3"/>
    <mergeCell ref="A4:AE4"/>
    <mergeCell ref="Q9:W9"/>
    <mergeCell ref="Y10:Y11"/>
    <mergeCell ref="AA10:AA11"/>
    <mergeCell ref="AC10:AC11"/>
    <mergeCell ref="AE10:AE11"/>
    <mergeCell ref="Y9:AE9"/>
    <mergeCell ref="Q10:S10"/>
    <mergeCell ref="U10:W10"/>
    <mergeCell ref="A9:I9"/>
    <mergeCell ref="K10:K11"/>
    <mergeCell ref="M10:M11"/>
    <mergeCell ref="O10:O11"/>
    <mergeCell ref="K9:O9"/>
    <mergeCell ref="A10:A11"/>
    <mergeCell ref="C10:C11"/>
    <mergeCell ref="E10:E11"/>
    <mergeCell ref="G10:G11"/>
    <mergeCell ref="I10:I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19"/>
  <sheetViews>
    <sheetView rightToLeft="1" workbookViewId="0">
      <selection activeCell="A19" sqref="A19:XFD19"/>
    </sheetView>
  </sheetViews>
  <sheetFormatPr defaultRowHeight="18.75"/>
  <cols>
    <col min="1" max="1" width="24.1406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30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5" ht="30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25" ht="30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6" spans="1:25" s="7" customFormat="1" ht="24">
      <c r="A6" s="40" t="s">
        <v>102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s="7" customFormat="1" ht="24">
      <c r="A7" s="40" t="s">
        <v>110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25" s="7" customFormat="1" ht="24">
      <c r="A8" s="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25" ht="21.75">
      <c r="A9" s="37" t="s">
        <v>53</v>
      </c>
      <c r="B9" s="10"/>
      <c r="C9" s="38" t="s">
        <v>54</v>
      </c>
      <c r="D9" s="38" t="s">
        <v>54</v>
      </c>
      <c r="E9" s="38" t="s">
        <v>54</v>
      </c>
      <c r="F9" s="38" t="s">
        <v>54</v>
      </c>
      <c r="G9" s="38" t="s">
        <v>54</v>
      </c>
      <c r="H9" s="38" t="s">
        <v>54</v>
      </c>
      <c r="I9" s="38" t="s">
        <v>54</v>
      </c>
      <c r="J9" s="10"/>
      <c r="K9" s="11" t="s">
        <v>4</v>
      </c>
      <c r="L9" s="10"/>
      <c r="M9" s="38" t="s">
        <v>5</v>
      </c>
      <c r="N9" s="38" t="s">
        <v>5</v>
      </c>
      <c r="O9" s="38" t="s">
        <v>5</v>
      </c>
      <c r="P9" s="10"/>
      <c r="Q9" s="38" t="s">
        <v>6</v>
      </c>
      <c r="R9" s="38" t="s">
        <v>6</v>
      </c>
      <c r="S9" s="38" t="s">
        <v>6</v>
      </c>
    </row>
    <row r="10" spans="1:25" ht="21.75">
      <c r="A10" s="38" t="s">
        <v>53</v>
      </c>
      <c r="B10" s="10"/>
      <c r="C10" s="20" t="s">
        <v>55</v>
      </c>
      <c r="D10" s="21"/>
      <c r="E10" s="20" t="s">
        <v>56</v>
      </c>
      <c r="F10" s="21"/>
      <c r="G10" s="20" t="s">
        <v>57</v>
      </c>
      <c r="H10" s="21"/>
      <c r="I10" s="20" t="s">
        <v>42</v>
      </c>
      <c r="J10" s="10"/>
      <c r="K10" s="20" t="s">
        <v>58</v>
      </c>
      <c r="L10" s="10"/>
      <c r="M10" s="25" t="s">
        <v>59</v>
      </c>
      <c r="N10" s="21"/>
      <c r="O10" s="25" t="s">
        <v>60</v>
      </c>
      <c r="P10" s="10"/>
      <c r="Q10" s="20" t="s">
        <v>58</v>
      </c>
      <c r="R10" s="21"/>
      <c r="S10" s="20" t="s">
        <v>52</v>
      </c>
    </row>
    <row r="11" spans="1:25" ht="21">
      <c r="A11" s="17" t="s">
        <v>61</v>
      </c>
      <c r="C11" s="1" t="s">
        <v>62</v>
      </c>
      <c r="E11" s="1" t="s">
        <v>63</v>
      </c>
      <c r="G11" s="1" t="s">
        <v>64</v>
      </c>
      <c r="I11" s="4">
        <v>0</v>
      </c>
      <c r="K11" s="27">
        <v>6806473928</v>
      </c>
      <c r="L11" s="27"/>
      <c r="M11" s="27">
        <v>639511389378</v>
      </c>
      <c r="N11" s="27"/>
      <c r="O11" s="27">
        <v>646193789280</v>
      </c>
      <c r="P11" s="27"/>
      <c r="Q11" s="27">
        <v>124074026</v>
      </c>
      <c r="S11" s="18">
        <f>Q11/S$19</f>
        <v>1.0204947351678489E-4</v>
      </c>
    </row>
    <row r="12" spans="1:25" ht="21">
      <c r="A12" s="17" t="s">
        <v>65</v>
      </c>
      <c r="C12" s="1" t="s">
        <v>66</v>
      </c>
      <c r="E12" s="1" t="s">
        <v>63</v>
      </c>
      <c r="G12" s="1" t="s">
        <v>67</v>
      </c>
      <c r="I12" s="4">
        <v>0</v>
      </c>
      <c r="K12" s="27">
        <v>2561682753</v>
      </c>
      <c r="L12" s="27"/>
      <c r="M12" s="27">
        <v>624423555544</v>
      </c>
      <c r="N12" s="27"/>
      <c r="O12" s="27">
        <v>626329900000</v>
      </c>
      <c r="P12" s="27"/>
      <c r="Q12" s="27">
        <v>655338297</v>
      </c>
      <c r="S12" s="18">
        <f t="shared" ref="S12:S16" si="0">Q12/S$19</f>
        <v>5.3900828674839976E-4</v>
      </c>
    </row>
    <row r="13" spans="1:25" ht="21">
      <c r="A13" s="17" t="s">
        <v>65</v>
      </c>
      <c r="C13" s="1" t="s">
        <v>68</v>
      </c>
      <c r="E13" s="1" t="s">
        <v>69</v>
      </c>
      <c r="G13" s="1" t="s">
        <v>67</v>
      </c>
      <c r="I13" s="4">
        <v>24</v>
      </c>
      <c r="K13" s="27">
        <v>800000000000</v>
      </c>
      <c r="L13" s="27"/>
      <c r="M13" s="27">
        <v>0</v>
      </c>
      <c r="N13" s="27"/>
      <c r="O13" s="27">
        <v>612960000000</v>
      </c>
      <c r="P13" s="27"/>
      <c r="Q13" s="27">
        <v>187040000000</v>
      </c>
      <c r="S13" s="18">
        <f t="shared" si="0"/>
        <v>0.1538382701193193</v>
      </c>
    </row>
    <row r="14" spans="1:25" ht="21">
      <c r="A14" s="17" t="s">
        <v>70</v>
      </c>
      <c r="C14" s="1" t="s">
        <v>71</v>
      </c>
      <c r="E14" s="1" t="s">
        <v>63</v>
      </c>
      <c r="G14" s="1" t="s">
        <v>72</v>
      </c>
      <c r="I14" s="4">
        <v>0</v>
      </c>
      <c r="K14" s="27">
        <v>1004109</v>
      </c>
      <c r="L14" s="27"/>
      <c r="M14" s="27">
        <v>4262</v>
      </c>
      <c r="N14" s="27"/>
      <c r="O14" s="27">
        <v>0</v>
      </c>
      <c r="P14" s="27"/>
      <c r="Q14" s="27">
        <v>1008371</v>
      </c>
      <c r="S14" s="18">
        <f t="shared" si="0"/>
        <v>8.2937366487643349E-7</v>
      </c>
    </row>
    <row r="15" spans="1:25" ht="21">
      <c r="A15" s="17" t="s">
        <v>73</v>
      </c>
      <c r="C15" s="1" t="s">
        <v>74</v>
      </c>
      <c r="E15" s="1" t="s">
        <v>63</v>
      </c>
      <c r="G15" s="1" t="s">
        <v>75</v>
      </c>
      <c r="I15" s="4">
        <v>0</v>
      </c>
      <c r="K15" s="27">
        <v>0</v>
      </c>
      <c r="L15" s="27"/>
      <c r="M15" s="27">
        <v>150020000000</v>
      </c>
      <c r="N15" s="27"/>
      <c r="O15" s="27">
        <v>150000120000</v>
      </c>
      <c r="P15" s="27"/>
      <c r="Q15" s="27">
        <v>19880000</v>
      </c>
      <c r="S15" s="18">
        <f t="shared" si="0"/>
        <v>1.6351073620466572E-5</v>
      </c>
    </row>
    <row r="16" spans="1:25" ht="21">
      <c r="A16" s="17" t="s">
        <v>73</v>
      </c>
      <c r="C16" s="1" t="s">
        <v>76</v>
      </c>
      <c r="E16" s="1" t="s">
        <v>69</v>
      </c>
      <c r="G16" s="1" t="s">
        <v>75</v>
      </c>
      <c r="I16" s="4">
        <v>22.5</v>
      </c>
      <c r="K16" s="27">
        <v>0</v>
      </c>
      <c r="L16" s="27"/>
      <c r="M16" s="27">
        <v>150000000000</v>
      </c>
      <c r="N16" s="27"/>
      <c r="O16" s="27">
        <v>0</v>
      </c>
      <c r="P16" s="27"/>
      <c r="Q16" s="27">
        <v>150000000000</v>
      </c>
      <c r="S16" s="18">
        <f t="shared" si="0"/>
        <v>0.12337329190492886</v>
      </c>
    </row>
    <row r="17" spans="1:19" ht="22.5" thickBo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3">
        <f>SUM(K11:K16)</f>
        <v>809369160790</v>
      </c>
      <c r="L17" s="14"/>
      <c r="M17" s="26">
        <f>SUM(M11:M16)</f>
        <v>1563954949184</v>
      </c>
      <c r="N17" s="14"/>
      <c r="O17" s="26">
        <f>SUM(O11:O16)</f>
        <v>2035483809280</v>
      </c>
      <c r="P17" s="14"/>
      <c r="Q17" s="13">
        <f>SUM(Q11:Q16)</f>
        <v>337840300694</v>
      </c>
      <c r="R17" s="14"/>
      <c r="S17" s="15">
        <f>SUM(S11:S16)</f>
        <v>0.27786980023179869</v>
      </c>
    </row>
    <row r="18" spans="1:19" ht="19.5" thickTop="1"/>
    <row r="19" spans="1:19" hidden="1">
      <c r="S19" s="34">
        <v>1215822303871</v>
      </c>
    </row>
  </sheetData>
  <mergeCells count="9">
    <mergeCell ref="A2:S2"/>
    <mergeCell ref="A3:S3"/>
    <mergeCell ref="A4:S4"/>
    <mergeCell ref="Q9:S9"/>
    <mergeCell ref="A6:Y6"/>
    <mergeCell ref="A7:S7"/>
    <mergeCell ref="M9:O9"/>
    <mergeCell ref="A9:A10"/>
    <mergeCell ref="C9:I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topLeftCell="A4" workbookViewId="0">
      <selection activeCell="G20" sqref="G20"/>
    </sheetView>
  </sheetViews>
  <sheetFormatPr defaultRowHeight="18.75"/>
  <cols>
    <col min="1" max="1" width="24.28515625" style="1" bestFit="1" customWidth="1"/>
    <col min="2" max="2" width="1" style="1" customWidth="1"/>
    <col min="3" max="3" width="28" style="1" customWidth="1"/>
    <col min="4" max="4" width="1" style="1" customWidth="1"/>
    <col min="5" max="5" width="28" style="1" customWidth="1"/>
    <col min="6" max="6" width="1" style="1" customWidth="1"/>
    <col min="7" max="7" width="28" style="1" customWidth="1"/>
    <col min="8" max="8" width="1" style="1" customWidth="1"/>
    <col min="9" max="9" width="9.140625" style="1" customWidth="1"/>
    <col min="10" max="16384" width="9.140625" style="1"/>
  </cols>
  <sheetData>
    <row r="2" spans="1:9" ht="30">
      <c r="A2" s="39" t="s">
        <v>0</v>
      </c>
      <c r="B2" s="39"/>
      <c r="C2" s="39"/>
      <c r="D2" s="39"/>
      <c r="E2" s="39"/>
      <c r="F2" s="39"/>
      <c r="G2" s="39"/>
    </row>
    <row r="3" spans="1:9" ht="30">
      <c r="A3" s="39" t="s">
        <v>77</v>
      </c>
      <c r="B3" s="39"/>
      <c r="C3" s="39"/>
      <c r="D3" s="39"/>
      <c r="E3" s="39"/>
      <c r="F3" s="39"/>
      <c r="G3" s="39"/>
    </row>
    <row r="4" spans="1:9" ht="30">
      <c r="A4" s="39" t="s">
        <v>2</v>
      </c>
      <c r="B4" s="39"/>
      <c r="C4" s="39"/>
      <c r="D4" s="39"/>
      <c r="E4" s="39"/>
      <c r="F4" s="39"/>
      <c r="G4" s="39"/>
    </row>
    <row r="6" spans="1:9" s="7" customFormat="1" ht="24">
      <c r="A6" s="19" t="s">
        <v>111</v>
      </c>
      <c r="B6" s="23"/>
      <c r="C6" s="23"/>
      <c r="D6" s="23"/>
      <c r="E6" s="23"/>
      <c r="F6" s="23"/>
      <c r="G6" s="23"/>
      <c r="H6" s="23"/>
      <c r="I6" s="23"/>
    </row>
    <row r="7" spans="1:9" s="7" customFormat="1" ht="24">
      <c r="A7" s="19"/>
      <c r="B7" s="23"/>
      <c r="C7" s="23"/>
      <c r="D7" s="23"/>
      <c r="E7" s="23"/>
      <c r="F7" s="23"/>
      <c r="G7" s="23"/>
      <c r="H7" s="23"/>
      <c r="I7" s="23"/>
    </row>
    <row r="8" spans="1:9" ht="21.75">
      <c r="A8" s="11" t="s">
        <v>80</v>
      </c>
      <c r="B8" s="10"/>
      <c r="C8" s="11" t="s">
        <v>58</v>
      </c>
      <c r="D8" s="10"/>
      <c r="E8" s="11" t="s">
        <v>89</v>
      </c>
      <c r="F8" s="10"/>
      <c r="G8" s="11" t="s">
        <v>13</v>
      </c>
    </row>
    <row r="9" spans="1:9" ht="21">
      <c r="A9" s="17" t="s">
        <v>97</v>
      </c>
      <c r="C9" s="4">
        <v>41152390630</v>
      </c>
      <c r="E9" s="18">
        <v>0.61360000000000003</v>
      </c>
      <c r="G9" s="18">
        <f>C9/G$13</f>
        <v>3.3847372678537664E-2</v>
      </c>
    </row>
    <row r="10" spans="1:9" ht="21">
      <c r="A10" s="17" t="s">
        <v>98</v>
      </c>
      <c r="C10" s="4">
        <v>10953909018</v>
      </c>
      <c r="E10" s="18">
        <v>0.1633</v>
      </c>
      <c r="G10" s="18">
        <f>C10/G$13</f>
        <v>9.0094654318516442E-3</v>
      </c>
    </row>
    <row r="11" spans="1:9" ht="22.5" thickBot="1">
      <c r="C11" s="13">
        <f>SUM(C9:C10)</f>
        <v>52106299648</v>
      </c>
      <c r="D11" s="14"/>
      <c r="E11" s="15">
        <f>SUM(E9:E10)</f>
        <v>0.77690000000000003</v>
      </c>
      <c r="F11" s="14"/>
      <c r="G11" s="28">
        <f>SUM(G9:G10)</f>
        <v>4.285683811038931E-2</v>
      </c>
    </row>
    <row r="12" spans="1:9" ht="19.5" thickTop="1"/>
    <row r="13" spans="1:9">
      <c r="G13" s="34">
        <v>1215822303871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9"/>
  <sheetViews>
    <sheetView rightToLeft="1" topLeftCell="A10" zoomScale="80" zoomScaleNormal="80" workbookViewId="0">
      <selection activeCell="U29" sqref="U29"/>
    </sheetView>
  </sheetViews>
  <sheetFormatPr defaultRowHeight="18.75"/>
  <cols>
    <col min="1" max="1" width="43.140625" style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21.42578125" style="1" customWidth="1"/>
    <col min="10" max="10" width="1" style="1" customWidth="1"/>
    <col min="11" max="11" width="21.42578125" style="1" customWidth="1"/>
    <col min="12" max="12" width="1" style="1" customWidth="1"/>
    <col min="13" max="13" width="20.5703125" style="1" bestFit="1" customWidth="1"/>
    <col min="14" max="14" width="1" style="1" customWidth="1"/>
    <col min="15" max="15" width="19.7109375" style="1" customWidth="1"/>
    <col min="16" max="16" width="1" style="1" customWidth="1"/>
    <col min="17" max="17" width="15.8554687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30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30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6" spans="1:21" s="7" customFormat="1" ht="24">
      <c r="A6" s="19" t="s">
        <v>111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s="7" customFormat="1" ht="24">
      <c r="A7" s="19" t="s">
        <v>112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9"/>
    </row>
    <row r="8" spans="1:21" s="7" customFormat="1" ht="24">
      <c r="A8" s="19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9"/>
    </row>
    <row r="9" spans="1:21" ht="21.75">
      <c r="A9" s="37" t="s">
        <v>3</v>
      </c>
      <c r="B9" s="10"/>
      <c r="C9" s="38" t="s">
        <v>78</v>
      </c>
      <c r="D9" s="38" t="s">
        <v>78</v>
      </c>
      <c r="E9" s="38" t="s">
        <v>78</v>
      </c>
      <c r="F9" s="38" t="s">
        <v>78</v>
      </c>
      <c r="G9" s="38" t="s">
        <v>78</v>
      </c>
      <c r="H9" s="38" t="s">
        <v>78</v>
      </c>
      <c r="I9" s="38" t="s">
        <v>78</v>
      </c>
      <c r="J9" s="38" t="s">
        <v>78</v>
      </c>
      <c r="K9" s="38" t="s">
        <v>78</v>
      </c>
      <c r="L9" s="10"/>
      <c r="M9" s="38" t="s">
        <v>79</v>
      </c>
      <c r="N9" s="38" t="s">
        <v>79</v>
      </c>
      <c r="O9" s="38" t="s">
        <v>79</v>
      </c>
      <c r="P9" s="38" t="s">
        <v>79</v>
      </c>
      <c r="Q9" s="38" t="s">
        <v>79</v>
      </c>
      <c r="R9" s="38" t="s">
        <v>79</v>
      </c>
      <c r="S9" s="38" t="s">
        <v>79</v>
      </c>
      <c r="T9" s="38" t="s">
        <v>79</v>
      </c>
      <c r="U9" s="38" t="s">
        <v>79</v>
      </c>
    </row>
    <row r="10" spans="1:21" ht="21.75">
      <c r="A10" s="38" t="s">
        <v>3</v>
      </c>
      <c r="B10" s="10"/>
      <c r="C10" s="11" t="s">
        <v>86</v>
      </c>
      <c r="D10" s="12"/>
      <c r="E10" s="11" t="s">
        <v>87</v>
      </c>
      <c r="F10" s="12"/>
      <c r="G10" s="11" t="s">
        <v>88</v>
      </c>
      <c r="H10" s="12"/>
      <c r="I10" s="11" t="s">
        <v>58</v>
      </c>
      <c r="J10" s="12"/>
      <c r="K10" s="11" t="s">
        <v>89</v>
      </c>
      <c r="L10" s="10"/>
      <c r="M10" s="11" t="s">
        <v>86</v>
      </c>
      <c r="N10" s="12"/>
      <c r="O10" s="11" t="s">
        <v>87</v>
      </c>
      <c r="P10" s="12"/>
      <c r="Q10" s="11" t="s">
        <v>88</v>
      </c>
      <c r="R10" s="12"/>
      <c r="S10" s="11" t="s">
        <v>58</v>
      </c>
      <c r="T10" s="12"/>
      <c r="U10" s="11" t="s">
        <v>89</v>
      </c>
    </row>
    <row r="11" spans="1:21" ht="21">
      <c r="A11" s="17" t="s">
        <v>22</v>
      </c>
      <c r="C11" s="4">
        <v>0</v>
      </c>
      <c r="E11" s="4">
        <v>1552132173</v>
      </c>
      <c r="G11" s="4">
        <v>0</v>
      </c>
      <c r="I11" s="4">
        <v>1552132173</v>
      </c>
      <c r="K11" s="18">
        <v>2.3099999999999999E-2</v>
      </c>
      <c r="M11" s="4">
        <v>0</v>
      </c>
      <c r="O11" s="4">
        <v>666877227</v>
      </c>
      <c r="Q11" s="4">
        <v>0</v>
      </c>
      <c r="S11" s="4">
        <v>666877227</v>
      </c>
      <c r="U11" s="18">
        <v>8.3000000000000001E-3</v>
      </c>
    </row>
    <row r="12" spans="1:21" ht="21">
      <c r="A12" s="17" t="s">
        <v>27</v>
      </c>
      <c r="C12" s="4">
        <v>0</v>
      </c>
      <c r="E12" s="4">
        <v>-531381671</v>
      </c>
      <c r="G12" s="4">
        <v>0</v>
      </c>
      <c r="I12" s="4">
        <v>-531381671</v>
      </c>
      <c r="K12" s="18">
        <v>-7.9000000000000008E-3</v>
      </c>
      <c r="M12" s="4">
        <v>0</v>
      </c>
      <c r="O12" s="4">
        <v>-531381671</v>
      </c>
      <c r="Q12" s="4">
        <v>0</v>
      </c>
      <c r="S12" s="4">
        <v>-531381671</v>
      </c>
      <c r="U12" s="18">
        <v>-6.6E-3</v>
      </c>
    </row>
    <row r="13" spans="1:21" ht="21">
      <c r="A13" s="17" t="s">
        <v>16</v>
      </c>
      <c r="C13" s="4">
        <v>0</v>
      </c>
      <c r="E13" s="4">
        <v>3620505395</v>
      </c>
      <c r="G13" s="4">
        <v>0</v>
      </c>
      <c r="I13" s="4">
        <v>3620505395</v>
      </c>
      <c r="K13" s="18">
        <v>5.3999999999999999E-2</v>
      </c>
      <c r="M13" s="4">
        <v>0</v>
      </c>
      <c r="O13" s="4">
        <v>2343996441</v>
      </c>
      <c r="Q13" s="4">
        <v>0</v>
      </c>
      <c r="S13" s="4">
        <v>2343996441</v>
      </c>
      <c r="U13" s="18">
        <v>2.9000000000000001E-2</v>
      </c>
    </row>
    <row r="14" spans="1:21" ht="21">
      <c r="A14" s="17" t="s">
        <v>19</v>
      </c>
      <c r="C14" s="4">
        <v>0</v>
      </c>
      <c r="E14" s="4">
        <v>445595089</v>
      </c>
      <c r="G14" s="4">
        <v>0</v>
      </c>
      <c r="I14" s="4">
        <v>445595089</v>
      </c>
      <c r="K14" s="18">
        <v>6.6E-3</v>
      </c>
      <c r="M14" s="4">
        <v>0</v>
      </c>
      <c r="O14" s="4">
        <v>-378081246</v>
      </c>
      <c r="Q14" s="4">
        <v>0</v>
      </c>
      <c r="S14" s="4">
        <v>-378081246</v>
      </c>
      <c r="U14" s="18">
        <v>-4.7000000000000002E-3</v>
      </c>
    </row>
    <row r="15" spans="1:21" ht="21">
      <c r="A15" s="17" t="s">
        <v>21</v>
      </c>
      <c r="C15" s="4">
        <v>0</v>
      </c>
      <c r="E15" s="4">
        <v>608027502</v>
      </c>
      <c r="G15" s="4">
        <v>0</v>
      </c>
      <c r="I15" s="4">
        <v>608027502</v>
      </c>
      <c r="K15" s="18">
        <v>9.1000000000000004E-3</v>
      </c>
      <c r="M15" s="4">
        <v>0</v>
      </c>
      <c r="O15" s="4">
        <v>431921343</v>
      </c>
      <c r="Q15" s="4">
        <v>0</v>
      </c>
      <c r="S15" s="4">
        <v>431921343</v>
      </c>
      <c r="U15" s="18">
        <v>5.3E-3</v>
      </c>
    </row>
    <row r="16" spans="1:21" ht="21">
      <c r="A16" s="17" t="s">
        <v>28</v>
      </c>
      <c r="C16" s="4">
        <v>0</v>
      </c>
      <c r="E16" s="4">
        <v>2393050043</v>
      </c>
      <c r="G16" s="4">
        <v>0</v>
      </c>
      <c r="I16" s="4">
        <v>2393050043</v>
      </c>
      <c r="K16" s="18">
        <v>3.5700000000000003E-2</v>
      </c>
      <c r="M16" s="4">
        <v>0</v>
      </c>
      <c r="O16" s="4">
        <v>2393050043</v>
      </c>
      <c r="Q16" s="4">
        <v>0</v>
      </c>
      <c r="S16" s="4">
        <v>2393050043</v>
      </c>
      <c r="U16" s="18">
        <v>2.9600000000000001E-2</v>
      </c>
    </row>
    <row r="17" spans="1:21" ht="21">
      <c r="A17" s="17" t="s">
        <v>25</v>
      </c>
      <c r="C17" s="4">
        <v>0</v>
      </c>
      <c r="E17" s="4">
        <v>6084208988</v>
      </c>
      <c r="G17" s="4">
        <v>0</v>
      </c>
      <c r="I17" s="4">
        <v>6084208988</v>
      </c>
      <c r="K17" s="18">
        <v>9.0700000000000003E-2</v>
      </c>
      <c r="M17" s="4">
        <v>0</v>
      </c>
      <c r="O17" s="4">
        <v>975646638</v>
      </c>
      <c r="Q17" s="4">
        <v>0</v>
      </c>
      <c r="S17" s="4">
        <v>975646638</v>
      </c>
      <c r="U17" s="18">
        <v>1.21E-2</v>
      </c>
    </row>
    <row r="18" spans="1:21" ht="21">
      <c r="A18" s="17" t="s">
        <v>26</v>
      </c>
      <c r="C18" s="4">
        <v>0</v>
      </c>
      <c r="E18" s="4">
        <v>-257001179</v>
      </c>
      <c r="G18" s="4">
        <v>0</v>
      </c>
      <c r="I18" s="4">
        <v>-257001179</v>
      </c>
      <c r="K18" s="18">
        <v>-3.8E-3</v>
      </c>
      <c r="M18" s="4">
        <v>0</v>
      </c>
      <c r="O18" s="4">
        <v>-257001179</v>
      </c>
      <c r="Q18" s="4">
        <v>0</v>
      </c>
      <c r="S18" s="4">
        <v>-257001179</v>
      </c>
      <c r="U18" s="18">
        <v>-3.2000000000000002E-3</v>
      </c>
    </row>
    <row r="19" spans="1:21" ht="21">
      <c r="A19" s="17" t="s">
        <v>20</v>
      </c>
      <c r="C19" s="4">
        <v>0</v>
      </c>
      <c r="E19" s="4">
        <v>855334758</v>
      </c>
      <c r="G19" s="4">
        <v>0</v>
      </c>
      <c r="I19" s="4">
        <v>855334758</v>
      </c>
      <c r="K19" s="18">
        <v>1.2800000000000001E-2</v>
      </c>
      <c r="M19" s="4">
        <v>0</v>
      </c>
      <c r="O19" s="4">
        <v>683899443</v>
      </c>
      <c r="Q19" s="4">
        <v>0</v>
      </c>
      <c r="S19" s="4">
        <v>683899443</v>
      </c>
      <c r="U19" s="18">
        <v>8.5000000000000006E-3</v>
      </c>
    </row>
    <row r="20" spans="1:21" ht="21">
      <c r="A20" s="17" t="s">
        <v>29</v>
      </c>
      <c r="C20" s="4">
        <v>0</v>
      </c>
      <c r="E20" s="4">
        <v>338569571</v>
      </c>
      <c r="G20" s="4">
        <v>0</v>
      </c>
      <c r="I20" s="4">
        <v>338569571</v>
      </c>
      <c r="K20" s="18">
        <v>5.0000000000000001E-3</v>
      </c>
      <c r="M20" s="4">
        <v>0</v>
      </c>
      <c r="O20" s="4">
        <v>338569571</v>
      </c>
      <c r="Q20" s="4">
        <v>0</v>
      </c>
      <c r="S20" s="4">
        <v>338569571</v>
      </c>
      <c r="U20" s="18">
        <v>4.1999999999999997E-3</v>
      </c>
    </row>
    <row r="21" spans="1:21" ht="21">
      <c r="A21" s="17" t="s">
        <v>18</v>
      </c>
      <c r="C21" s="4">
        <v>0</v>
      </c>
      <c r="E21" s="4">
        <v>-317691808</v>
      </c>
      <c r="G21" s="4">
        <v>0</v>
      </c>
      <c r="I21" s="4">
        <v>-317691808</v>
      </c>
      <c r="K21" s="18">
        <v>-4.7000000000000002E-3</v>
      </c>
      <c r="M21" s="4">
        <v>0</v>
      </c>
      <c r="O21" s="4">
        <v>631162924</v>
      </c>
      <c r="Q21" s="4">
        <v>0</v>
      </c>
      <c r="S21" s="4">
        <v>631162924</v>
      </c>
      <c r="U21" s="18">
        <v>7.7999999999999996E-3</v>
      </c>
    </row>
    <row r="22" spans="1:21" ht="21">
      <c r="A22" s="17" t="s">
        <v>30</v>
      </c>
      <c r="C22" s="4">
        <v>0</v>
      </c>
      <c r="E22" s="4">
        <v>38784755</v>
      </c>
      <c r="G22" s="4">
        <v>0</v>
      </c>
      <c r="I22" s="4">
        <v>38784755</v>
      </c>
      <c r="K22" s="18">
        <v>5.9999999999999995E-4</v>
      </c>
      <c r="M22" s="4">
        <v>0</v>
      </c>
      <c r="O22" s="4">
        <v>38784755</v>
      </c>
      <c r="Q22" s="4">
        <v>0</v>
      </c>
      <c r="S22" s="4">
        <v>38784755</v>
      </c>
      <c r="U22" s="18">
        <v>5.0000000000000001E-4</v>
      </c>
    </row>
    <row r="23" spans="1:21" ht="21">
      <c r="A23" s="17" t="s">
        <v>31</v>
      </c>
      <c r="C23" s="4">
        <v>0</v>
      </c>
      <c r="E23" s="4">
        <v>3251771886</v>
      </c>
      <c r="G23" s="4">
        <v>0</v>
      </c>
      <c r="I23" s="4">
        <v>3251771886</v>
      </c>
      <c r="K23" s="18">
        <v>4.8500000000000001E-2</v>
      </c>
      <c r="M23" s="4">
        <v>0</v>
      </c>
      <c r="O23" s="4">
        <v>3251771886</v>
      </c>
      <c r="Q23" s="4">
        <v>0</v>
      </c>
      <c r="S23" s="4">
        <v>3251771886</v>
      </c>
      <c r="U23" s="18">
        <v>4.0300000000000002E-2</v>
      </c>
    </row>
    <row r="24" spans="1:21" ht="21">
      <c r="A24" s="17" t="s">
        <v>23</v>
      </c>
      <c r="C24" s="4">
        <v>0</v>
      </c>
      <c r="E24" s="4">
        <v>23683748130</v>
      </c>
      <c r="G24" s="4">
        <v>0</v>
      </c>
      <c r="I24" s="4">
        <v>23683748130</v>
      </c>
      <c r="K24" s="18">
        <v>0.35310000000000002</v>
      </c>
      <c r="M24" s="4">
        <v>0</v>
      </c>
      <c r="O24" s="4">
        <v>18145284934</v>
      </c>
      <c r="Q24" s="4">
        <v>0</v>
      </c>
      <c r="S24" s="4">
        <v>18145284934</v>
      </c>
      <c r="U24" s="18">
        <v>0.22470000000000001</v>
      </c>
    </row>
    <row r="25" spans="1:21" ht="21">
      <c r="A25" s="17" t="s">
        <v>15</v>
      </c>
      <c r="C25" s="4">
        <v>0</v>
      </c>
      <c r="E25" s="4">
        <v>1089461901</v>
      </c>
      <c r="G25" s="4">
        <v>0</v>
      </c>
      <c r="I25" s="4">
        <v>1089461901</v>
      </c>
      <c r="K25" s="18">
        <v>1.6199999999999999E-2</v>
      </c>
      <c r="M25" s="4">
        <v>0</v>
      </c>
      <c r="O25" s="4">
        <v>1360439938</v>
      </c>
      <c r="Q25" s="4">
        <v>0</v>
      </c>
      <c r="S25" s="4">
        <v>1360439938</v>
      </c>
      <c r="U25" s="18">
        <v>1.6799999999999999E-2</v>
      </c>
    </row>
    <row r="26" spans="1:21" ht="21">
      <c r="A26" s="17" t="s">
        <v>17</v>
      </c>
      <c r="C26" s="4">
        <v>0</v>
      </c>
      <c r="E26" s="4">
        <v>0</v>
      </c>
      <c r="G26" s="4">
        <v>0</v>
      </c>
      <c r="I26" s="4">
        <v>0</v>
      </c>
      <c r="K26" s="18">
        <v>0</v>
      </c>
      <c r="M26" s="4">
        <v>0</v>
      </c>
      <c r="O26" s="4">
        <v>-331858600</v>
      </c>
      <c r="Q26" s="4">
        <v>0</v>
      </c>
      <c r="S26" s="4">
        <v>-331858600</v>
      </c>
      <c r="U26" s="18">
        <v>-4.1000000000000003E-3</v>
      </c>
    </row>
    <row r="27" spans="1:21" ht="21">
      <c r="A27" s="17" t="s">
        <v>24</v>
      </c>
      <c r="C27" s="4">
        <v>0</v>
      </c>
      <c r="E27" s="4">
        <v>-1702724903</v>
      </c>
      <c r="G27" s="4">
        <v>0</v>
      </c>
      <c r="I27" s="4">
        <v>-1702724903</v>
      </c>
      <c r="K27" s="18">
        <v>-2.5399999999999999E-2</v>
      </c>
      <c r="M27" s="4">
        <v>0</v>
      </c>
      <c r="O27" s="4">
        <v>-534985203</v>
      </c>
      <c r="Q27" s="4">
        <v>0</v>
      </c>
      <c r="S27" s="4">
        <v>-534985203</v>
      </c>
      <c r="U27" s="18">
        <v>-6.6E-3</v>
      </c>
    </row>
    <row r="28" spans="1:21" ht="22.5" thickBot="1">
      <c r="C28" s="13">
        <f>SUM(C11:C27)</f>
        <v>0</v>
      </c>
      <c r="D28" s="14"/>
      <c r="E28" s="13">
        <f>SUM(E11:E27)</f>
        <v>41152390630</v>
      </c>
      <c r="F28" s="14"/>
      <c r="G28" s="13">
        <f>SUM(G11:G27)</f>
        <v>0</v>
      </c>
      <c r="H28" s="14"/>
      <c r="I28" s="13">
        <f>SUM(I11:I27)</f>
        <v>41152390630</v>
      </c>
      <c r="J28" s="14"/>
      <c r="K28" s="30">
        <f>SUM(K11:K27)</f>
        <v>0.61360000000000003</v>
      </c>
      <c r="L28" s="14"/>
      <c r="M28" s="13">
        <f>SUM(M11:M27)</f>
        <v>0</v>
      </c>
      <c r="N28" s="14"/>
      <c r="O28" s="13">
        <f>SUM(O11:O27)</f>
        <v>29228097244</v>
      </c>
      <c r="P28" s="14"/>
      <c r="Q28" s="13">
        <f>SUM(Q11:Q27)</f>
        <v>0</v>
      </c>
      <c r="R28" s="14"/>
      <c r="S28" s="13">
        <f>SUM(S11:S27)</f>
        <v>29228097244</v>
      </c>
      <c r="T28" s="14"/>
      <c r="U28" s="30">
        <f>SUM(U11:U27)</f>
        <v>0.3619</v>
      </c>
    </row>
    <row r="29" spans="1:21" ht="19.5" thickTop="1"/>
  </sheetData>
  <mergeCells count="6">
    <mergeCell ref="A2:U2"/>
    <mergeCell ref="A3:U3"/>
    <mergeCell ref="A4:U4"/>
    <mergeCell ref="M9:U9"/>
    <mergeCell ref="C9:K9"/>
    <mergeCell ref="A9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0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درآمد سرمایه گذاری ها</vt:lpstr>
      <vt:lpstr>سرمایه‌گذاری در سهام</vt:lpstr>
      <vt:lpstr>درآمدناشی از تغییر ارزش</vt:lpstr>
      <vt:lpstr>درآمد ناشی از فروش</vt:lpstr>
      <vt:lpstr>درآمد سپرده بانکی</vt:lpstr>
      <vt:lpstr>سایر درآمدها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Ayda Azimi</cp:lastModifiedBy>
  <dcterms:modified xsi:type="dcterms:W3CDTF">2023-12-24T08:02:28Z</dcterms:modified>
</cp:coreProperties>
</file>